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gnieszka.pazdur\Documents\2021-2027 Dokumenty\2021-2027_Instrukcja Studium wykonalności\10_04_001_26\Bez pomocy\"/>
    </mc:Choice>
  </mc:AlternateContent>
  <xr:revisionPtr revIDLastSave="0" documentId="13_ncr:1_{3AE124A6-08F1-4419-890D-F1351180C1D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ane wejściowe" sheetId="1" r:id="rId1"/>
    <sheet name="Obliczenia" sheetId="2" r:id="rId2"/>
    <sheet name="Trwałość finansow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4" l="1"/>
  <c r="H67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Q51" i="4"/>
  <c r="Q67" i="4" s="1"/>
  <c r="P51" i="4"/>
  <c r="P67" i="4" s="1"/>
  <c r="O51" i="4"/>
  <c r="O67" i="4" s="1"/>
  <c r="N51" i="4"/>
  <c r="N67" i="4" s="1"/>
  <c r="M51" i="4"/>
  <c r="M67" i="4" s="1"/>
  <c r="L51" i="4"/>
  <c r="L67" i="4" s="1"/>
  <c r="K51" i="4"/>
  <c r="J51" i="4"/>
  <c r="J67" i="4" s="1"/>
  <c r="I51" i="4"/>
  <c r="I67" i="4" s="1"/>
  <c r="H51" i="4"/>
  <c r="G51" i="4"/>
  <c r="F51" i="4"/>
  <c r="E51" i="4"/>
  <c r="E67" i="4" s="1"/>
  <c r="D51" i="4"/>
  <c r="D67" i="4" s="1"/>
  <c r="C51" i="4"/>
  <c r="C67" i="4" s="1"/>
  <c r="C68" i="4" s="1"/>
  <c r="D50" i="4" s="1"/>
  <c r="D68" i="4" s="1"/>
  <c r="F67" i="4" l="1"/>
  <c r="G67" i="4"/>
  <c r="C69" i="4"/>
  <c r="E50" i="4"/>
  <c r="E68" i="4" s="1"/>
  <c r="F50" i="4" s="1"/>
  <c r="F68" i="4" s="1"/>
  <c r="G50" i="4" s="1"/>
  <c r="G68" i="4" s="1"/>
  <c r="H50" i="4" s="1"/>
  <c r="H68" i="4" s="1"/>
  <c r="I50" i="4" s="1"/>
  <c r="I68" i="4" s="1"/>
  <c r="J50" i="4" s="1"/>
  <c r="J68" i="4" s="1"/>
  <c r="K50" i="4" s="1"/>
  <c r="K68" i="4" s="1"/>
  <c r="L50" i="4" s="1"/>
  <c r="L68" i="4" s="1"/>
  <c r="M50" i="4" s="1"/>
  <c r="M68" i="4" s="1"/>
  <c r="N50" i="4" s="1"/>
  <c r="N68" i="4" s="1"/>
  <c r="O50" i="4" s="1"/>
  <c r="O68" i="4" s="1"/>
  <c r="P50" i="4" s="1"/>
  <c r="P68" i="4" s="1"/>
  <c r="Q50" i="4" s="1"/>
  <c r="Q68" i="4" s="1"/>
  <c r="Q35" i="4" l="1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Q27" i="4"/>
  <c r="Q43" i="4" s="1"/>
  <c r="P27" i="4"/>
  <c r="P43" i="4" s="1"/>
  <c r="O27" i="4"/>
  <c r="O43" i="4" s="1"/>
  <c r="N27" i="4"/>
  <c r="N43" i="4" s="1"/>
  <c r="M27" i="4"/>
  <c r="M43" i="4" s="1"/>
  <c r="L27" i="4"/>
  <c r="L43" i="4" s="1"/>
  <c r="K27" i="4"/>
  <c r="K43" i="4" s="1"/>
  <c r="J27" i="4"/>
  <c r="J43" i="4" s="1"/>
  <c r="I27" i="4"/>
  <c r="I43" i="4" s="1"/>
  <c r="H27" i="4"/>
  <c r="H43" i="4" s="1"/>
  <c r="G27" i="4"/>
  <c r="G43" i="4" s="1"/>
  <c r="F27" i="4"/>
  <c r="F43" i="4" s="1"/>
  <c r="E27" i="4"/>
  <c r="E43" i="4" s="1"/>
  <c r="D27" i="4"/>
  <c r="D43" i="4" s="1"/>
  <c r="C27" i="4"/>
  <c r="C43" i="4" s="1"/>
  <c r="C44" i="4" s="1"/>
  <c r="D26" i="4" s="1"/>
  <c r="D44" i="4" s="1"/>
  <c r="E26" i="4" s="1"/>
  <c r="E44" i="4" s="1"/>
  <c r="F26" i="4" s="1"/>
  <c r="F44" i="4" s="1"/>
  <c r="G26" i="4" s="1"/>
  <c r="G44" i="4" s="1"/>
  <c r="H26" i="4" s="1"/>
  <c r="H44" i="4" s="1"/>
  <c r="I26" i="4" s="1"/>
  <c r="I44" i="4" s="1"/>
  <c r="J26" i="4" s="1"/>
  <c r="J44" i="4" s="1"/>
  <c r="K26" i="4" s="1"/>
  <c r="K44" i="4" s="1"/>
  <c r="L26" i="4" s="1"/>
  <c r="L44" i="4" s="1"/>
  <c r="M26" i="4" s="1"/>
  <c r="M44" i="4" s="1"/>
  <c r="N26" i="4" s="1"/>
  <c r="N44" i="4" s="1"/>
  <c r="O26" i="4" s="1"/>
  <c r="O44" i="4" s="1"/>
  <c r="P26" i="4" s="1"/>
  <c r="P44" i="4" s="1"/>
  <c r="Q26" i="4" s="1"/>
  <c r="Q44" i="4" s="1"/>
  <c r="C45" i="4" l="1"/>
  <c r="C4" i="4"/>
  <c r="O12" i="4"/>
  <c r="N12" i="4"/>
  <c r="L12" i="4"/>
  <c r="K12" i="4"/>
  <c r="G12" i="4"/>
  <c r="F12" i="4"/>
  <c r="D12" i="4"/>
  <c r="C12" i="4"/>
  <c r="Q12" i="4"/>
  <c r="P12" i="4"/>
  <c r="M12" i="4"/>
  <c r="J12" i="4"/>
  <c r="I12" i="4"/>
  <c r="H12" i="4"/>
  <c r="E12" i="4"/>
  <c r="Q4" i="4"/>
  <c r="Q20" i="4" s="1"/>
  <c r="I4" i="4"/>
  <c r="I20" i="4" s="1"/>
  <c r="N4" i="4"/>
  <c r="N20" i="4" s="1"/>
  <c r="M4" i="4"/>
  <c r="L4" i="4"/>
  <c r="L20" i="4" s="1"/>
  <c r="K4" i="4"/>
  <c r="K20" i="4" s="1"/>
  <c r="J4" i="4"/>
  <c r="J20" i="4" s="1"/>
  <c r="F4" i="4"/>
  <c r="F20" i="4" s="1"/>
  <c r="E4" i="4"/>
  <c r="E20" i="4" s="1"/>
  <c r="D4" i="4"/>
  <c r="D20" i="4" l="1"/>
  <c r="M20" i="4"/>
  <c r="C20" i="4"/>
  <c r="C21" i="4" s="1"/>
  <c r="D3" i="4" s="1"/>
  <c r="D21" i="4" s="1"/>
  <c r="E3" i="4" s="1"/>
  <c r="E21" i="4" s="1"/>
  <c r="F3" i="4" s="1"/>
  <c r="F21" i="4" s="1"/>
  <c r="G4" i="4"/>
  <c r="G20" i="4" s="1"/>
  <c r="O4" i="4"/>
  <c r="O20" i="4" s="1"/>
  <c r="H4" i="4"/>
  <c r="H20" i="4" s="1"/>
  <c r="P4" i="4"/>
  <c r="P20" i="4" s="1"/>
  <c r="G3" i="4" l="1"/>
  <c r="G21" i="4" s="1"/>
  <c r="H3" i="4" l="1"/>
  <c r="H21" i="4" s="1"/>
  <c r="I3" i="4" l="1"/>
  <c r="I21" i="4" s="1"/>
  <c r="J3" i="4" s="1"/>
  <c r="J21" i="4" s="1"/>
  <c r="K3" i="4" l="1"/>
  <c r="K21" i="4" s="1"/>
  <c r="L3" i="4" l="1"/>
  <c r="L21" i="4" s="1"/>
  <c r="M3" i="4" l="1"/>
  <c r="M21" i="4" s="1"/>
  <c r="N3" i="4" l="1"/>
  <c r="N21" i="4" s="1"/>
  <c r="O3" i="4" l="1"/>
  <c r="O21" i="4" s="1"/>
  <c r="P3" i="4" l="1"/>
  <c r="P21" i="4" s="1"/>
  <c r="Q3" i="4" l="1"/>
  <c r="Q21" i="4" s="1"/>
  <c r="C22" i="4" s="1"/>
  <c r="C87" i="1" l="1"/>
  <c r="C6" i="1"/>
  <c r="C49" i="4" l="1"/>
  <c r="C25" i="4"/>
  <c r="C2" i="4"/>
  <c r="D7" i="1" l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J11" i="2" l="1"/>
  <c r="P11" i="2"/>
  <c r="L11" i="2"/>
  <c r="D11" i="2"/>
  <c r="I11" i="2"/>
  <c r="Q11" i="2"/>
  <c r="G11" i="2"/>
  <c r="O11" i="2"/>
  <c r="C11" i="2"/>
  <c r="K11" i="2"/>
  <c r="H11" i="2"/>
  <c r="F11" i="2"/>
  <c r="N11" i="2"/>
  <c r="E11" i="2"/>
  <c r="M11" i="2"/>
  <c r="C14" i="2" l="1"/>
  <c r="I76" i="1" l="1"/>
  <c r="J76" i="1"/>
  <c r="K76" i="1"/>
  <c r="L76" i="1"/>
  <c r="M76" i="1"/>
  <c r="N76" i="1"/>
  <c r="O76" i="1"/>
  <c r="P76" i="1"/>
  <c r="Q76" i="1"/>
  <c r="H76" i="1"/>
  <c r="G76" i="1"/>
  <c r="F76" i="1"/>
  <c r="E76" i="1"/>
  <c r="D76" i="1"/>
  <c r="C76" i="1"/>
  <c r="F21" i="1"/>
  <c r="C70" i="1"/>
  <c r="Q70" i="1" l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F43" i="1" l="1"/>
  <c r="F42" i="1"/>
  <c r="F41" i="1"/>
  <c r="F40" i="1"/>
  <c r="E39" i="1"/>
  <c r="D39" i="1"/>
  <c r="C39" i="1"/>
  <c r="F38" i="1"/>
  <c r="F37" i="1"/>
  <c r="F36" i="1"/>
  <c r="F35" i="1"/>
  <c r="E34" i="1"/>
  <c r="D34" i="1"/>
  <c r="C34" i="1"/>
  <c r="F32" i="1"/>
  <c r="F31" i="1"/>
  <c r="F30" i="1"/>
  <c r="F29" i="1"/>
  <c r="F28" i="1"/>
  <c r="F27" i="1"/>
  <c r="E26" i="1"/>
  <c r="D26" i="1"/>
  <c r="C26" i="1"/>
  <c r="F25" i="1"/>
  <c r="F24" i="1"/>
  <c r="F23" i="1"/>
  <c r="F22" i="1"/>
  <c r="F20" i="1"/>
  <c r="E19" i="1"/>
  <c r="D19" i="1"/>
  <c r="C19" i="1"/>
  <c r="C9" i="1" l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D18" i="1"/>
  <c r="C8" i="1"/>
  <c r="C12" i="2" s="1"/>
  <c r="C44" i="1"/>
  <c r="C49" i="1"/>
  <c r="D6" i="1"/>
  <c r="C17" i="1"/>
  <c r="C74" i="1"/>
  <c r="D45" i="1"/>
  <c r="E33" i="1"/>
  <c r="D33" i="1"/>
  <c r="F39" i="1"/>
  <c r="F26" i="1"/>
  <c r="F34" i="1"/>
  <c r="E44" i="1"/>
  <c r="E18" i="1"/>
  <c r="D44" i="1"/>
  <c r="E45" i="1"/>
  <c r="C33" i="1"/>
  <c r="C45" i="1"/>
  <c r="F19" i="1"/>
  <c r="C18" i="1"/>
  <c r="D49" i="4" l="1"/>
  <c r="D25" i="4"/>
  <c r="D2" i="4"/>
  <c r="C46" i="1"/>
  <c r="D8" i="1"/>
  <c r="D12" i="2" s="1"/>
  <c r="D9" i="1"/>
  <c r="D46" i="1"/>
  <c r="D49" i="1"/>
  <c r="D17" i="1"/>
  <c r="D74" i="1"/>
  <c r="F33" i="1"/>
  <c r="E6" i="1"/>
  <c r="E46" i="1"/>
  <c r="F18" i="1"/>
  <c r="F44" i="1"/>
  <c r="F45" i="1"/>
  <c r="E49" i="4" l="1"/>
  <c r="E25" i="4"/>
  <c r="E9" i="1"/>
  <c r="E2" i="4"/>
  <c r="E8" i="1"/>
  <c r="E12" i="2" s="1"/>
  <c r="E49" i="1"/>
  <c r="E17" i="1"/>
  <c r="E74" i="1"/>
  <c r="F6" i="1"/>
  <c r="F46" i="1"/>
  <c r="F49" i="4" l="1"/>
  <c r="F25" i="4"/>
  <c r="F9" i="1"/>
  <c r="F2" i="4"/>
  <c r="F8" i="1"/>
  <c r="F12" i="2" s="1"/>
  <c r="F74" i="1"/>
  <c r="F49" i="1"/>
  <c r="G6" i="1"/>
  <c r="G49" i="4" l="1"/>
  <c r="G25" i="4"/>
  <c r="G9" i="1"/>
  <c r="G2" i="4"/>
  <c r="G8" i="1"/>
  <c r="G12" i="2" s="1"/>
  <c r="G74" i="1"/>
  <c r="G49" i="1"/>
  <c r="H6" i="1"/>
  <c r="H49" i="4" l="1"/>
  <c r="H25" i="4"/>
  <c r="H9" i="1"/>
  <c r="H2" i="4"/>
  <c r="H8" i="1"/>
  <c r="H12" i="2" s="1"/>
  <c r="H74" i="1"/>
  <c r="H49" i="1"/>
  <c r="I6" i="1"/>
  <c r="I49" i="4" l="1"/>
  <c r="I25" i="4"/>
  <c r="I9" i="1"/>
  <c r="I2" i="4"/>
  <c r="I8" i="1"/>
  <c r="I12" i="2" s="1"/>
  <c r="I74" i="1"/>
  <c r="I49" i="1"/>
  <c r="J6" i="1"/>
  <c r="J49" i="4" l="1"/>
  <c r="J25" i="4"/>
  <c r="J9" i="1"/>
  <c r="J2" i="4"/>
  <c r="J8" i="1"/>
  <c r="J12" i="2" s="1"/>
  <c r="J74" i="1"/>
  <c r="J49" i="1"/>
  <c r="K6" i="1"/>
  <c r="K49" i="4" l="1"/>
  <c r="K25" i="4"/>
  <c r="K9" i="1"/>
  <c r="K2" i="4"/>
  <c r="K8" i="1"/>
  <c r="K12" i="2" s="1"/>
  <c r="K74" i="1"/>
  <c r="K49" i="1"/>
  <c r="L6" i="1"/>
  <c r="L49" i="4" l="1"/>
  <c r="L25" i="4"/>
  <c r="L9" i="1"/>
  <c r="L2" i="4"/>
  <c r="L8" i="1"/>
  <c r="L12" i="2" s="1"/>
  <c r="L49" i="1"/>
  <c r="L74" i="1"/>
  <c r="M6" i="1"/>
  <c r="M49" i="4" l="1"/>
  <c r="M25" i="4"/>
  <c r="M9" i="1"/>
  <c r="M2" i="4"/>
  <c r="M8" i="1"/>
  <c r="M12" i="2" s="1"/>
  <c r="M49" i="1"/>
  <c r="M74" i="1"/>
  <c r="N6" i="1"/>
  <c r="N49" i="4" l="1"/>
  <c r="N25" i="4"/>
  <c r="N9" i="1"/>
  <c r="N2" i="4"/>
  <c r="N8" i="1"/>
  <c r="N12" i="2" s="1"/>
  <c r="N74" i="1"/>
  <c r="N49" i="1"/>
  <c r="O6" i="1"/>
  <c r="O49" i="4" l="1"/>
  <c r="O25" i="4"/>
  <c r="O9" i="1"/>
  <c r="O2" i="4"/>
  <c r="O8" i="1"/>
  <c r="O12" i="2" s="1"/>
  <c r="O74" i="1"/>
  <c r="O49" i="1"/>
  <c r="P6" i="1"/>
  <c r="P49" i="4" l="1"/>
  <c r="P25" i="4"/>
  <c r="P9" i="1"/>
  <c r="P2" i="4"/>
  <c r="P8" i="1"/>
  <c r="P12" i="2" s="1"/>
  <c r="P74" i="1"/>
  <c r="P49" i="1"/>
  <c r="Q6" i="1"/>
  <c r="Q49" i="4" l="1"/>
  <c r="Q25" i="4"/>
  <c r="Q9" i="1"/>
  <c r="Q2" i="4"/>
  <c r="Q8" i="1"/>
  <c r="Q74" i="1"/>
  <c r="Q49" i="1"/>
  <c r="Q12" i="2" l="1"/>
  <c r="C13" i="2" s="1"/>
</calcChain>
</file>

<file path=xl/sharedStrings.xml><?xml version="1.0" encoding="utf-8"?>
<sst xmlns="http://schemas.openxmlformats.org/spreadsheetml/2006/main" count="297" uniqueCount="112">
  <si>
    <t>Lp.</t>
  </si>
  <si>
    <t>Wyszczególnienie</t>
  </si>
  <si>
    <t>Zużycie materiałów i energii</t>
  </si>
  <si>
    <t>Usługi obce</t>
  </si>
  <si>
    <t>Podatki i opłaty</t>
  </si>
  <si>
    <t>Wynagrodzenia</t>
  </si>
  <si>
    <t>Ubezpieczenia społeczne i inne świadczenia</t>
  </si>
  <si>
    <t>Pozostałe koszty rodzajowe</t>
  </si>
  <si>
    <t>Wartość sprzedanych towarów i materiałów</t>
  </si>
  <si>
    <t>Amortyzacja</t>
  </si>
  <si>
    <t>Tabela 1 Założenia</t>
  </si>
  <si>
    <t>1.</t>
  </si>
  <si>
    <t>Stopa wzrostu PKB</t>
  </si>
  <si>
    <t>2.</t>
  </si>
  <si>
    <t>Stopa inflacji</t>
  </si>
  <si>
    <t>3.</t>
  </si>
  <si>
    <t>4.</t>
  </si>
  <si>
    <t>Dynamika realnego wzrostu płac</t>
  </si>
  <si>
    <t>5.</t>
  </si>
  <si>
    <t>6.</t>
  </si>
  <si>
    <t>Stopa podatku dochodowego</t>
  </si>
  <si>
    <t>Inne ważne z punktu widzenia projektu</t>
  </si>
  <si>
    <t>SUMA</t>
  </si>
  <si>
    <t>A.</t>
  </si>
  <si>
    <t>Nakłady inwestycyjne dotyczące realizacji projektu</t>
  </si>
  <si>
    <t>Nakłady inwestycyjne kwalifikowalne</t>
  </si>
  <si>
    <t>VAT</t>
  </si>
  <si>
    <t>B.</t>
  </si>
  <si>
    <t xml:space="preserve">Koszty operacyjne projektu w fazie jego realizacji </t>
  </si>
  <si>
    <t>Koszty operacyjne kwalifikowalne</t>
  </si>
  <si>
    <t>Koszty operacyjne niekwalifikowalne</t>
  </si>
  <si>
    <t>C.</t>
  </si>
  <si>
    <t>Całkowite koszty ponoszone w związku z realizacją projektu</t>
  </si>
  <si>
    <t>Pozostałe założenia</t>
  </si>
  <si>
    <t>Przyjęty okres odniesienia</t>
  </si>
  <si>
    <t>Tabela 3 Amortyzacja i nakłady odtworzeniowe</t>
  </si>
  <si>
    <t>Środek trwały 1</t>
  </si>
  <si>
    <t>Wartość środka trwałego na początku okresu</t>
  </si>
  <si>
    <t>Stawka amortyzacyjna</t>
  </si>
  <si>
    <t>Wartość po umorzeniu</t>
  </si>
  <si>
    <t>Środek trwały 2</t>
  </si>
  <si>
    <t>Środek trwały n</t>
  </si>
  <si>
    <t>D.</t>
  </si>
  <si>
    <t>Nakłady odtworzeniowe</t>
  </si>
  <si>
    <t>E.</t>
  </si>
  <si>
    <t>Razem amortyzacja</t>
  </si>
  <si>
    <t>Wartość rezydualna</t>
  </si>
  <si>
    <t>7.</t>
  </si>
  <si>
    <t>8.</t>
  </si>
  <si>
    <t>9.</t>
  </si>
  <si>
    <t>10.</t>
  </si>
  <si>
    <t>11.</t>
  </si>
  <si>
    <t>12.</t>
  </si>
  <si>
    <t>Stopa dyskontowa w analizie finansowej</t>
  </si>
  <si>
    <t>Stopa dyskontowa w analizie ekonomicznej</t>
  </si>
  <si>
    <t>Rok bazowy (zerowy) analiz</t>
  </si>
  <si>
    <t>Kolejny rok analiz</t>
  </si>
  <si>
    <t>Współczynnik dyskonta finansowego</t>
  </si>
  <si>
    <t>Współczynnik dyskonta społecznego</t>
  </si>
  <si>
    <t>Tabela 4 Przychody i koszty operacyjne</t>
  </si>
  <si>
    <t>II.</t>
  </si>
  <si>
    <t>III.</t>
  </si>
  <si>
    <t>IV.</t>
  </si>
  <si>
    <t>V.</t>
  </si>
  <si>
    <t>Finansowa wewnętrzna stopa zwrotu z inwestycji (FRR/C)</t>
  </si>
  <si>
    <t xml:space="preserve">Wpływy </t>
  </si>
  <si>
    <t xml:space="preserve">Wydatki </t>
  </si>
  <si>
    <t>Nakłady inwestycyjne i odtworzeniowe</t>
  </si>
  <si>
    <t>VI.</t>
  </si>
  <si>
    <t>Finansowa bieżąca wartość netto inwestycji (FNPV/C)</t>
  </si>
  <si>
    <t xml:space="preserve">Przychody operacyjne </t>
  </si>
  <si>
    <t xml:space="preserve">Nakłady inwestycyjne </t>
  </si>
  <si>
    <t xml:space="preserve">Zdyskontowane przepływy pieniężne </t>
  </si>
  <si>
    <t>Zmiana kapitału obrotowego netto w fazie inwestycyjnej</t>
  </si>
  <si>
    <t>Cykl rotacji zapasów materiałowych</t>
  </si>
  <si>
    <t>Cykl rotacji należności krótkoterminowych</t>
  </si>
  <si>
    <t>Cykl rotacji zobowiązań krótkoterminowych</t>
  </si>
  <si>
    <t>Tabela 6 Wskaźniki finansowej efektywności projektu</t>
  </si>
  <si>
    <t>Przychody operacyjne</t>
  </si>
  <si>
    <t>Koszty operacyjne ogółem, w tym:</t>
  </si>
  <si>
    <t xml:space="preserve">Przepływy pieniężne </t>
  </si>
  <si>
    <t>I.</t>
  </si>
  <si>
    <t>Źródła pochodzenia środków</t>
  </si>
  <si>
    <t>Środki własne inwestycyjne</t>
  </si>
  <si>
    <t>Kredyty i pożyczki inwestycyjne</t>
  </si>
  <si>
    <t>Dotacje</t>
  </si>
  <si>
    <t>Środki własne bieżące</t>
  </si>
  <si>
    <t>Kredyty i pożyczki obrotowe</t>
  </si>
  <si>
    <t>Inne źródła</t>
  </si>
  <si>
    <t>Wykorzystanie środków</t>
  </si>
  <si>
    <t>Spłaty kredytów i pożyczek</t>
  </si>
  <si>
    <t>Odsetki od kredytów i pożyczek, prowizje</t>
  </si>
  <si>
    <t>Podatki</t>
  </si>
  <si>
    <t>Inne wykorzystanie</t>
  </si>
  <si>
    <t>Zmiana stanu środków pieniężnych</t>
  </si>
  <si>
    <t>Koszty operacyjne (bez amortyzacji)</t>
  </si>
  <si>
    <t>Środki pieniężne - stan początkowy</t>
  </si>
  <si>
    <t>Środki pieniężne - stan końcowy</t>
  </si>
  <si>
    <t>Trwałość finansowa projektu</t>
  </si>
  <si>
    <t>Tabela 5 Kapitał obrotowy netto</t>
  </si>
  <si>
    <t xml:space="preserve">Zmiana kapitału obrotowego netto </t>
  </si>
  <si>
    <t xml:space="preserve">Tabela 7 Trwałość finansowa - Projekt </t>
  </si>
  <si>
    <t xml:space="preserve">Trwałość finansowa Wnioskodawca/operator + Projekt </t>
  </si>
  <si>
    <t>Tabela 2 Nakłady inwestycyjne na projekt oraz koszty operacyjne niestanowiące nakładów inwestycyjnych</t>
  </si>
  <si>
    <t>Nakłady inwestycyjne niekwalifikowalne</t>
  </si>
  <si>
    <t>Razem koszty kwalifikowalne</t>
  </si>
  <si>
    <t>Razem koszty niekwalifikowalne</t>
  </si>
  <si>
    <t xml:space="preserve">Tabela 9 Trwałość finansowa - Partner + Projekt </t>
  </si>
  <si>
    <t xml:space="preserve">Trwałość finansowa Partner + Projekt </t>
  </si>
  <si>
    <t>F.</t>
  </si>
  <si>
    <t>Rozliczenie dotacji (jeśli dotyczy)</t>
  </si>
  <si>
    <t xml:space="preserve">Tabela 8 Trwałość finansowa - Wnioskodawca/Operator + Projekt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</si>
</sst>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.0000"/>
  </numFmts>
  <fonts count="19">
    <font>
      <sz val="11"/>
      <color theme="1"/>
      <name val="Calibri"/>
      <family val="2"/>
      <charset val="238"/>
      <scheme val="minor"/>
    </font>
    <font>
      <sz val="10"/>
      <name val="Arial PL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i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Arial CE"/>
      <charset val="238"/>
    </font>
    <font>
      <b/>
      <sz val="9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D1F1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" fontId="1" fillId="0" borderId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5" applyNumberFormat="0" applyFill="0" applyAlignment="0" applyProtection="0"/>
    <xf numFmtId="0" fontId="12" fillId="2" borderId="0" applyNumberFormat="0" applyBorder="0" applyAlignment="0" applyProtection="0"/>
    <xf numFmtId="0" fontId="17" fillId="0" borderId="0"/>
    <xf numFmtId="0" fontId="17" fillId="0" borderId="0"/>
  </cellStyleXfs>
  <cellXfs count="126">
    <xf numFmtId="0" fontId="0" fillId="0" borderId="0" xfId="0"/>
    <xf numFmtId="10" fontId="3" fillId="0" borderId="1" xfId="2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1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vertical="center"/>
    </xf>
    <xf numFmtId="164" fontId="7" fillId="0" borderId="4" xfId="0" applyNumberFormat="1" applyFont="1" applyBorder="1"/>
    <xf numFmtId="0" fontId="7" fillId="0" borderId="0" xfId="1" applyNumberFormat="1" applyFont="1" applyAlignment="1">
      <alignment horizontal="center"/>
    </xf>
    <xf numFmtId="0" fontId="7" fillId="3" borderId="1" xfId="1" applyNumberFormat="1" applyFont="1" applyFill="1" applyBorder="1" applyAlignment="1">
      <alignment horizontal="center"/>
    </xf>
    <xf numFmtId="0" fontId="6" fillId="0" borderId="0" xfId="0" applyFont="1"/>
    <xf numFmtId="164" fontId="7" fillId="0" borderId="0" xfId="0" applyNumberFormat="1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10" fontId="3" fillId="0" borderId="0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9" fontId="7" fillId="0" borderId="1" xfId="3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5" fontId="3" fillId="0" borderId="0" xfId="3" applyNumberFormat="1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4" fontId="14" fillId="0" borderId="1" xfId="4" applyNumberFormat="1" applyFont="1" applyFill="1" applyBorder="1" applyAlignment="1">
      <alignment horizontal="center" vertical="center"/>
    </xf>
    <xf numFmtId="164" fontId="15" fillId="0" borderId="2" xfId="4" applyNumberFormat="1" applyFont="1" applyFill="1" applyBorder="1" applyAlignment="1">
      <alignment vertical="center"/>
    </xf>
    <xf numFmtId="164" fontId="15" fillId="0" borderId="3" xfId="4" applyNumberFormat="1" applyFont="1" applyFill="1" applyBorder="1" applyAlignment="1">
      <alignment vertical="center"/>
    </xf>
    <xf numFmtId="164" fontId="15" fillId="0" borderId="6" xfId="4" applyNumberFormat="1" applyFont="1" applyFill="1" applyBorder="1" applyAlignment="1">
      <alignment vertical="center"/>
    </xf>
    <xf numFmtId="0" fontId="16" fillId="0" borderId="1" xfId="4" applyFont="1" applyFill="1" applyBorder="1" applyAlignment="1">
      <alignment horizontal="center"/>
    </xf>
    <xf numFmtId="0" fontId="16" fillId="0" borderId="1" xfId="4" applyFont="1" applyFill="1" applyBorder="1" applyAlignment="1">
      <alignment vertical="center"/>
    </xf>
    <xf numFmtId="9" fontId="16" fillId="0" borderId="1" xfId="2" applyFont="1" applyFill="1" applyBorder="1" applyAlignment="1">
      <alignment vertical="center"/>
    </xf>
    <xf numFmtId="164" fontId="16" fillId="0" borderId="2" xfId="4" applyNumberFormat="1" applyFont="1" applyFill="1" applyBorder="1" applyAlignment="1">
      <alignment vertical="center"/>
    </xf>
    <xf numFmtId="164" fontId="16" fillId="0" borderId="3" xfId="4" applyNumberFormat="1" applyFont="1" applyFill="1" applyBorder="1" applyAlignment="1">
      <alignment vertical="center"/>
    </xf>
    <xf numFmtId="164" fontId="16" fillId="0" borderId="6" xfId="4" applyNumberFormat="1" applyFont="1" applyFill="1" applyBorder="1" applyAlignment="1">
      <alignment vertical="center"/>
    </xf>
    <xf numFmtId="164" fontId="15" fillId="0" borderId="7" xfId="4" applyNumberFormat="1" applyFont="1" applyFill="1" applyBorder="1" applyAlignment="1">
      <alignment vertical="center"/>
    </xf>
    <xf numFmtId="164" fontId="15" fillId="0" borderId="0" xfId="4" applyNumberFormat="1" applyFont="1" applyFill="1" applyBorder="1" applyAlignment="1">
      <alignment vertical="center"/>
    </xf>
    <xf numFmtId="164" fontId="16" fillId="0" borderId="8" xfId="4" applyNumberFormat="1" applyFont="1" applyFill="1" applyBorder="1" applyAlignment="1">
      <alignment vertical="center"/>
    </xf>
    <xf numFmtId="164" fontId="16" fillId="0" borderId="9" xfId="4" applyNumberFormat="1" applyFont="1" applyFill="1" applyBorder="1" applyAlignment="1">
      <alignment vertical="center"/>
    </xf>
    <xf numFmtId="164" fontId="16" fillId="0" borderId="10" xfId="4" applyNumberFormat="1" applyFont="1" applyFill="1" applyBorder="1" applyAlignment="1">
      <alignment vertical="center"/>
    </xf>
    <xf numFmtId="0" fontId="14" fillId="0" borderId="1" xfId="4" applyFont="1" applyFill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center"/>
    </xf>
    <xf numFmtId="164" fontId="16" fillId="0" borderId="0" xfId="4" applyNumberFormat="1" applyFont="1" applyFill="1" applyBorder="1" applyAlignment="1">
      <alignment vertical="center"/>
    </xf>
    <xf numFmtId="164" fontId="14" fillId="0" borderId="0" xfId="4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 wrapText="1"/>
    </xf>
    <xf numFmtId="164" fontId="13" fillId="0" borderId="0" xfId="4" applyNumberFormat="1" applyFont="1" applyFill="1" applyBorder="1" applyAlignment="1">
      <alignment vertical="center"/>
    </xf>
    <xf numFmtId="164" fontId="8" fillId="0" borderId="0" xfId="0" applyNumberFormat="1" applyFont="1" applyAlignment="1">
      <alignment horizontal="right" vertical="center" wrapText="1"/>
    </xf>
    <xf numFmtId="0" fontId="14" fillId="0" borderId="1" xfId="4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vertical="center"/>
    </xf>
    <xf numFmtId="0" fontId="16" fillId="0" borderId="1" xfId="4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right" wrapText="1"/>
    </xf>
    <xf numFmtId="0" fontId="7" fillId="0" borderId="0" xfId="0" applyFont="1"/>
    <xf numFmtId="164" fontId="14" fillId="0" borderId="0" xfId="4" applyNumberFormat="1" applyFont="1" applyFill="1" applyBorder="1" applyAlignment="1">
      <alignment vertical="center"/>
    </xf>
    <xf numFmtId="0" fontId="16" fillId="0" borderId="0" xfId="4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vertical="center"/>
    </xf>
    <xf numFmtId="164" fontId="8" fillId="0" borderId="0" xfId="0" applyNumberFormat="1" applyFont="1" applyAlignment="1">
      <alignment horizontal="right" wrapText="1"/>
    </xf>
    <xf numFmtId="0" fontId="16" fillId="0" borderId="0" xfId="4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164" fontId="3" fillId="0" borderId="0" xfId="0" applyNumberFormat="1" applyFont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6" applyFont="1" applyBorder="1" applyAlignment="1">
      <alignment horizontal="center" vertical="center" wrapText="1"/>
    </xf>
    <xf numFmtId="3" fontId="8" fillId="0" borderId="1" xfId="6" applyNumberFormat="1" applyFont="1" applyBorder="1" applyAlignment="1">
      <alignment vertical="center" wrapText="1"/>
    </xf>
    <xf numFmtId="0" fontId="8" fillId="0" borderId="0" xfId="6" applyFont="1" applyAlignment="1">
      <alignment horizontal="center" vertical="center" wrapText="1"/>
    </xf>
    <xf numFmtId="0" fontId="8" fillId="0" borderId="0" xfId="6" applyFont="1" applyAlignment="1">
      <alignment vertical="center" wrapText="1"/>
    </xf>
    <xf numFmtId="0" fontId="9" fillId="0" borderId="0" xfId="6" applyFont="1" applyAlignment="1">
      <alignment horizontal="center" vertical="center" wrapText="1"/>
    </xf>
    <xf numFmtId="3" fontId="8" fillId="0" borderId="0" xfId="6" applyNumberFormat="1" applyFont="1" applyAlignment="1">
      <alignment vertical="center" wrapText="1"/>
    </xf>
    <xf numFmtId="0" fontId="7" fillId="0" borderId="0" xfId="6" applyFont="1" applyAlignment="1">
      <alignment horizontal="center" vertical="center" wrapText="1"/>
    </xf>
    <xf numFmtId="49" fontId="7" fillId="0" borderId="11" xfId="6" applyNumberFormat="1" applyFont="1" applyBorder="1" applyAlignment="1">
      <alignment horizontal="center" vertical="center" wrapText="1"/>
    </xf>
    <xf numFmtId="0" fontId="7" fillId="3" borderId="11" xfId="6" applyFont="1" applyFill="1" applyBorder="1" applyAlignment="1">
      <alignment horizontal="center" vertical="center" wrapText="1"/>
    </xf>
    <xf numFmtId="0" fontId="6" fillId="0" borderId="0" xfId="7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1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top" wrapText="1"/>
    </xf>
    <xf numFmtId="14" fontId="8" fillId="0" borderId="0" xfId="0" applyNumberFormat="1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 wrapText="1"/>
    </xf>
    <xf numFmtId="164" fontId="8" fillId="0" borderId="0" xfId="0" applyNumberFormat="1" applyFont="1"/>
    <xf numFmtId="10" fontId="7" fillId="0" borderId="0" xfId="3" applyNumberFormat="1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3" borderId="1" xfId="1" applyNumberFormat="1" applyFont="1" applyFill="1" applyBorder="1" applyAlignment="1">
      <alignment horizontal="center"/>
    </xf>
    <xf numFmtId="0" fontId="13" fillId="0" borderId="1" xfId="5" applyNumberFormat="1" applyFont="1" applyFill="1" applyBorder="1" applyAlignment="1">
      <alignment horizontal="center"/>
    </xf>
    <xf numFmtId="0" fontId="6" fillId="3" borderId="1" xfId="1" applyNumberFormat="1" applyFont="1" applyFill="1" applyBorder="1" applyAlignment="1">
      <alignment horizontal="center" vertical="center"/>
    </xf>
    <xf numFmtId="49" fontId="6" fillId="0" borderId="11" xfId="6" applyNumberFormat="1" applyFont="1" applyBorder="1" applyAlignment="1">
      <alignment horizontal="center" vertical="center" wrapText="1"/>
    </xf>
    <xf numFmtId="49" fontId="6" fillId="0" borderId="1" xfId="6" applyNumberFormat="1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right" vertical="center" wrapText="1"/>
    </xf>
    <xf numFmtId="2" fontId="8" fillId="0" borderId="1" xfId="0" applyNumberFormat="1" applyFont="1" applyBorder="1" applyAlignment="1">
      <alignment horizontal="right" vertical="center" wrapText="1"/>
    </xf>
    <xf numFmtId="2" fontId="16" fillId="0" borderId="1" xfId="4" applyNumberFormat="1" applyFont="1" applyFill="1" applyBorder="1" applyAlignment="1">
      <alignment vertical="center"/>
    </xf>
    <xf numFmtId="10" fontId="16" fillId="0" borderId="1" xfId="4" applyNumberFormat="1" applyFont="1" applyFill="1" applyBorder="1" applyAlignment="1">
      <alignment vertical="center"/>
    </xf>
    <xf numFmtId="2" fontId="14" fillId="3" borderId="1" xfId="4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 vertical="center" wrapText="1"/>
    </xf>
    <xf numFmtId="2" fontId="14" fillId="3" borderId="1" xfId="4" applyNumberFormat="1" applyFont="1" applyFill="1" applyBorder="1" applyAlignment="1">
      <alignment vertical="center"/>
    </xf>
    <xf numFmtId="2" fontId="9" fillId="0" borderId="1" xfId="6" applyNumberFormat="1" applyFont="1" applyBorder="1" applyAlignment="1">
      <alignment horizontal="center" vertical="center" wrapText="1"/>
    </xf>
    <xf numFmtId="2" fontId="7" fillId="3" borderId="1" xfId="0" applyNumberFormat="1" applyFont="1" applyFill="1" applyBorder="1"/>
    <xf numFmtId="2" fontId="8" fillId="0" borderId="0" xfId="0" applyNumberFormat="1" applyFont="1"/>
    <xf numFmtId="2" fontId="3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vertical="center"/>
    </xf>
    <xf numFmtId="2" fontId="18" fillId="3" borderId="1" xfId="7" applyNumberFormat="1" applyFont="1" applyFill="1" applyBorder="1" applyAlignment="1">
      <alignment horizontal="right" vertical="center" wrapText="1"/>
    </xf>
    <xf numFmtId="2" fontId="3" fillId="0" borderId="1" xfId="0" applyNumberFormat="1" applyFont="1" applyBorder="1"/>
    <xf numFmtId="2" fontId="4" fillId="3" borderId="1" xfId="0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0" fontId="7" fillId="3" borderId="1" xfId="3" applyNumberFormat="1" applyFont="1" applyFill="1" applyBorder="1" applyAlignment="1">
      <alignment horizontal="right" vertical="center" wrapText="1"/>
    </xf>
  </cellXfs>
  <cellStyles count="8">
    <cellStyle name="Akcent 5" xfId="5" builtinId="45"/>
    <cellStyle name="Nagłówek 3" xfId="4" builtinId="18"/>
    <cellStyle name="Normalny" xfId="0" builtinId="0"/>
    <cellStyle name="Normalny 3" xfId="6" xr:uid="{00000000-0005-0000-0000-000003000000}"/>
    <cellStyle name="Normalny_Wzór projekcji - po poprawkach" xfId="1" xr:uid="{00000000-0005-0000-0000-000004000000}"/>
    <cellStyle name="Normalny_Zeszyt2" xfId="7" xr:uid="{00000000-0005-0000-0000-000005000000}"/>
    <cellStyle name="Procentowy" xfId="3" builtinId="5"/>
    <cellStyle name="Procentowy 2" xfId="2" xr:uid="{00000000-0005-0000-0000-000007000000}"/>
  </cellStyles>
  <dxfs count="6">
    <dxf>
      <fill>
        <patternFill>
          <bgColor rgb="FFFFC7CE"/>
        </patternFill>
      </fill>
    </dxf>
    <dxf>
      <fill>
        <patternFill>
          <bgColor rgb="FFD1F1FF"/>
        </patternFill>
      </fill>
    </dxf>
    <dxf>
      <fill>
        <patternFill>
          <bgColor rgb="FFFFC7CE"/>
        </patternFill>
      </fill>
    </dxf>
    <dxf>
      <fill>
        <patternFill>
          <bgColor rgb="FFD1F1FF"/>
        </patternFill>
      </fill>
    </dxf>
    <dxf>
      <fill>
        <patternFill>
          <bgColor rgb="FFFFC7CE"/>
        </patternFill>
      </fill>
    </dxf>
    <dxf>
      <fill>
        <patternFill>
          <bgColor rgb="FFD1F1FF"/>
        </patternFill>
      </fill>
    </dxf>
  </dxfs>
  <tableStyles count="0" defaultTableStyle="TableStyleMedium2" defaultPivotStyle="PivotStyleLight16"/>
  <colors>
    <mruColors>
      <color rgb="FFD1F1FF"/>
      <color rgb="FFABE5FF"/>
      <color rgb="FFE7F0F9"/>
      <color rgb="FF61CEFF"/>
      <color rgb="FF009ADE"/>
      <color rgb="FFBDD6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114299</xdr:colOff>
      <xdr:row>0</xdr:row>
      <xdr:rowOff>114300</xdr:rowOff>
    </xdr:from>
    <xdr:to>
      <xdr:col>10</xdr:col>
      <xdr:colOff>409574</xdr:colOff>
      <xdr:row>4</xdr:row>
      <xdr:rowOff>104775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00574" y="114300"/>
          <a:ext cx="5762625" cy="609600"/>
        </a:xfrm>
        <a:prstGeom prst="rect">
          <a:avLst/>
        </a:prstGeom>
        <a:solidFill>
          <a:schemeClr val="lt1"/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l-PL" sz="1100" b="1"/>
            <a:t>W pierwszej</a:t>
          </a:r>
          <a:r>
            <a:rPr lang="pl-PL" sz="1100" b="1" baseline="0"/>
            <a:t> kolejności należy zdefiniować rok bazowy i okres odniesienia (w tym odpowiednio dostosować tabele). Okres odniesienia powinien zostać wyznaczony zgodnie z definicją zawartą w założeniach do analizy w Instrukcji do sporządzenia Studium Wykonalności</a:t>
          </a:r>
          <a:endParaRPr lang="pl-P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05"/>
  <sheetViews>
    <sheetView showGridLines="0" topLeftCell="A51" zoomScaleNormal="100" workbookViewId="0">
      <pane xSplit="2" topLeftCell="C1" activePane="topRight" state="frozen"/>
      <selection pane="topRight" activeCell="D64" sqref="D64"/>
    </sheetView>
  </sheetViews>
  <sheetFormatPr defaultColWidth="0" defaultRowHeight="12"/>
  <cols>
    <col min="1" max="1" width="4.28515625" style="2" customWidth="1"/>
    <col min="2" max="2" width="51.28515625" style="2" customWidth="1"/>
    <col min="3" max="37" width="11.7109375" style="2" customWidth="1"/>
    <col min="38" max="16383" width="9.140625" style="2" hidden="1"/>
    <col min="16384" max="16384" width="12.7109375" style="2" hidden="1"/>
  </cols>
  <sheetData>
    <row r="1" spans="1:36" ht="12.75">
      <c r="A1" s="5" t="s">
        <v>10</v>
      </c>
      <c r="B1" s="6"/>
    </row>
    <row r="2" spans="1:36">
      <c r="A2" s="10" t="s">
        <v>11</v>
      </c>
      <c r="B2" s="4" t="s">
        <v>55</v>
      </c>
      <c r="C2" s="9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>
      <c r="A3" s="10" t="s">
        <v>13</v>
      </c>
      <c r="B3" s="4" t="s">
        <v>34</v>
      </c>
      <c r="C3" s="9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>
      <c r="A4" s="10" t="s">
        <v>15</v>
      </c>
      <c r="B4" s="4" t="s">
        <v>53</v>
      </c>
      <c r="C4" s="24">
        <v>0.04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6">
      <c r="A5" s="10" t="s">
        <v>16</v>
      </c>
      <c r="B5" s="4" t="s">
        <v>54</v>
      </c>
      <c r="C5" s="24">
        <v>0.03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36" ht="12.75">
      <c r="A6" s="5" t="s">
        <v>33</v>
      </c>
      <c r="B6" s="3"/>
      <c r="C6" s="16" t="str">
        <f>IF(C2="","",C2)</f>
        <v/>
      </c>
      <c r="D6" s="16" t="str">
        <f>IF(C6="","",IF(C6-$C6&gt;=SUM($C$3)-1,"",C6+1))</f>
        <v/>
      </c>
      <c r="E6" s="16" t="str">
        <f t="shared" ref="E6:Q6" si="0">IF(D6="","",IF(D6-$C6&gt;=SUM($C$3)-1,"",D6+1))</f>
        <v/>
      </c>
      <c r="F6" s="16" t="str">
        <f t="shared" si="0"/>
        <v/>
      </c>
      <c r="G6" s="16" t="str">
        <f t="shared" si="0"/>
        <v/>
      </c>
      <c r="H6" s="16" t="str">
        <f t="shared" si="0"/>
        <v/>
      </c>
      <c r="I6" s="16" t="str">
        <f t="shared" si="0"/>
        <v/>
      </c>
      <c r="J6" s="16" t="str">
        <f t="shared" si="0"/>
        <v/>
      </c>
      <c r="K6" s="16" t="str">
        <f t="shared" si="0"/>
        <v/>
      </c>
      <c r="L6" s="16" t="str">
        <f t="shared" si="0"/>
        <v/>
      </c>
      <c r="M6" s="16" t="str">
        <f t="shared" si="0"/>
        <v/>
      </c>
      <c r="N6" s="16" t="str">
        <f t="shared" si="0"/>
        <v/>
      </c>
      <c r="O6" s="16" t="str">
        <f t="shared" si="0"/>
        <v/>
      </c>
      <c r="P6" s="16" t="str">
        <f t="shared" si="0"/>
        <v/>
      </c>
      <c r="Q6" s="16" t="str">
        <f t="shared" si="0"/>
        <v/>
      </c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>
      <c r="A7" s="10" t="s">
        <v>18</v>
      </c>
      <c r="B7" s="3" t="s">
        <v>56</v>
      </c>
      <c r="C7" s="16">
        <v>0</v>
      </c>
      <c r="D7" s="16">
        <f>C7+1</f>
        <v>1</v>
      </c>
      <c r="E7" s="16">
        <f t="shared" ref="E7:Q7" si="1">D7+1</f>
        <v>2</v>
      </c>
      <c r="F7" s="16">
        <f t="shared" si="1"/>
        <v>3</v>
      </c>
      <c r="G7" s="16">
        <f t="shared" si="1"/>
        <v>4</v>
      </c>
      <c r="H7" s="16">
        <f t="shared" si="1"/>
        <v>5</v>
      </c>
      <c r="I7" s="16">
        <f t="shared" si="1"/>
        <v>6</v>
      </c>
      <c r="J7" s="16">
        <f t="shared" si="1"/>
        <v>7</v>
      </c>
      <c r="K7" s="16">
        <f t="shared" si="1"/>
        <v>8</v>
      </c>
      <c r="L7" s="16">
        <f t="shared" si="1"/>
        <v>9</v>
      </c>
      <c r="M7" s="16">
        <f t="shared" si="1"/>
        <v>10</v>
      </c>
      <c r="N7" s="16">
        <f t="shared" si="1"/>
        <v>11</v>
      </c>
      <c r="O7" s="16">
        <f t="shared" si="1"/>
        <v>12</v>
      </c>
      <c r="P7" s="16">
        <f t="shared" si="1"/>
        <v>13</v>
      </c>
      <c r="Q7" s="16">
        <f t="shared" si="1"/>
        <v>14</v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</row>
    <row r="8" spans="1:36">
      <c r="A8" s="10" t="s">
        <v>19</v>
      </c>
      <c r="B8" s="3" t="s">
        <v>57</v>
      </c>
      <c r="C8" s="25" t="str">
        <f>IF(C$6="","",1/(1+$C$4)^C7)</f>
        <v/>
      </c>
      <c r="D8" s="25" t="str">
        <f t="shared" ref="D8" si="2">IF(D$6="","",1/(1+$C$4)^D7)</f>
        <v/>
      </c>
      <c r="E8" s="25" t="str">
        <f t="shared" ref="E8" si="3">IF(E$6="","",1/(1+$C$4)^E7)</f>
        <v/>
      </c>
      <c r="F8" s="25" t="str">
        <f t="shared" ref="F8" si="4">IF(F$6="","",1/(1+$C$4)^F7)</f>
        <v/>
      </c>
      <c r="G8" s="25" t="str">
        <f t="shared" ref="G8" si="5">IF(G$6="","",1/(1+$C$4)^G7)</f>
        <v/>
      </c>
      <c r="H8" s="25" t="str">
        <f t="shared" ref="H8" si="6">IF(H$6="","",1/(1+$C$4)^H7)</f>
        <v/>
      </c>
      <c r="I8" s="25" t="str">
        <f t="shared" ref="I8" si="7">IF(I$6="","",1/(1+$C$4)^I7)</f>
        <v/>
      </c>
      <c r="J8" s="25" t="str">
        <f t="shared" ref="J8" si="8">IF(J$6="","",1/(1+$C$4)^J7)</f>
        <v/>
      </c>
      <c r="K8" s="25" t="str">
        <f t="shared" ref="K8" si="9">IF(K$6="","",1/(1+$C$4)^K7)</f>
        <v/>
      </c>
      <c r="L8" s="25" t="str">
        <f t="shared" ref="L8" si="10">IF(L$6="","",1/(1+$C$4)^L7)</f>
        <v/>
      </c>
      <c r="M8" s="25" t="str">
        <f t="shared" ref="M8" si="11">IF(M$6="","",1/(1+$C$4)^M7)</f>
        <v/>
      </c>
      <c r="N8" s="25" t="str">
        <f t="shared" ref="N8" si="12">IF(N$6="","",1/(1+$C$4)^N7)</f>
        <v/>
      </c>
      <c r="O8" s="25" t="str">
        <f t="shared" ref="O8" si="13">IF(O$6="","",1/(1+$C$4)^O7)</f>
        <v/>
      </c>
      <c r="P8" s="25" t="str">
        <f t="shared" ref="P8" si="14">IF(P$6="","",1/(1+$C$4)^P7)</f>
        <v/>
      </c>
      <c r="Q8" s="25" t="str">
        <f t="shared" ref="Q8" si="15">IF(Q$6="","",1/(1+$C$4)^Q7)</f>
        <v/>
      </c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</row>
    <row r="9" spans="1:36">
      <c r="A9" s="10" t="s">
        <v>47</v>
      </c>
      <c r="B9" s="3" t="s">
        <v>58</v>
      </c>
      <c r="C9" s="25" t="str">
        <f>IF(C$6="","",1/(1+$C$5)^C7)</f>
        <v/>
      </c>
      <c r="D9" s="25" t="str">
        <f t="shared" ref="D9:Q9" si="16">IF(D$6="","",1/(1+$C$5)^D7)</f>
        <v/>
      </c>
      <c r="E9" s="25" t="str">
        <f t="shared" si="16"/>
        <v/>
      </c>
      <c r="F9" s="25" t="str">
        <f t="shared" si="16"/>
        <v/>
      </c>
      <c r="G9" s="25" t="str">
        <f t="shared" si="16"/>
        <v/>
      </c>
      <c r="H9" s="25" t="str">
        <f t="shared" si="16"/>
        <v/>
      </c>
      <c r="I9" s="25" t="str">
        <f t="shared" si="16"/>
        <v/>
      </c>
      <c r="J9" s="25" t="str">
        <f t="shared" si="16"/>
        <v/>
      </c>
      <c r="K9" s="25" t="str">
        <f t="shared" si="16"/>
        <v/>
      </c>
      <c r="L9" s="25" t="str">
        <f t="shared" si="16"/>
        <v/>
      </c>
      <c r="M9" s="25" t="str">
        <f t="shared" si="16"/>
        <v/>
      </c>
      <c r="N9" s="25" t="str">
        <f t="shared" si="16"/>
        <v/>
      </c>
      <c r="O9" s="25" t="str">
        <f t="shared" si="16"/>
        <v/>
      </c>
      <c r="P9" s="25" t="str">
        <f t="shared" si="16"/>
        <v/>
      </c>
      <c r="Q9" s="25" t="str">
        <f t="shared" si="16"/>
        <v/>
      </c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</row>
    <row r="10" spans="1:36">
      <c r="A10" s="10" t="s">
        <v>48</v>
      </c>
      <c r="B10" s="3" t="s">
        <v>12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>
      <c r="A11" s="10" t="s">
        <v>49</v>
      </c>
      <c r="B11" s="3" t="s">
        <v>14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>
      <c r="A12" s="10" t="s">
        <v>50</v>
      </c>
      <c r="B12" s="3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>
      <c r="A13" s="10" t="s">
        <v>51</v>
      </c>
      <c r="B13" s="3" t="s">
        <v>20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>
      <c r="A14" s="10" t="s">
        <v>52</v>
      </c>
      <c r="B14" s="11" t="s">
        <v>21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>
      <c r="A15" s="19"/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ht="12.75">
      <c r="A16" s="5" t="s">
        <v>103</v>
      </c>
      <c r="B16" s="5"/>
      <c r="C16" s="6"/>
      <c r="D16" s="6"/>
      <c r="E16" s="6"/>
      <c r="F16" s="14"/>
    </row>
    <row r="17" spans="1:9" ht="12.75">
      <c r="A17" s="102" t="s">
        <v>0</v>
      </c>
      <c r="B17" s="102" t="s">
        <v>1</v>
      </c>
      <c r="C17" s="103" t="str">
        <f>IF(C6="","",C6)</f>
        <v/>
      </c>
      <c r="D17" s="103" t="str">
        <f>IF(D6="","",D6)</f>
        <v/>
      </c>
      <c r="E17" s="103" t="str">
        <f>IF(E6="","",E6)</f>
        <v/>
      </c>
      <c r="F17" s="103" t="s">
        <v>22</v>
      </c>
    </row>
    <row r="18" spans="1:9">
      <c r="A18" s="100" t="s">
        <v>23</v>
      </c>
      <c r="B18" s="76" t="s">
        <v>24</v>
      </c>
      <c r="C18" s="108">
        <f>C19+C26</f>
        <v>0</v>
      </c>
      <c r="D18" s="108">
        <f>D19+D26</f>
        <v>0</v>
      </c>
      <c r="E18" s="108">
        <f>E19+E26</f>
        <v>0</v>
      </c>
      <c r="F18" s="108">
        <f>F19+F26</f>
        <v>0</v>
      </c>
      <c r="I18" s="69"/>
    </row>
    <row r="19" spans="1:9">
      <c r="A19" s="7" t="s">
        <v>81</v>
      </c>
      <c r="B19" s="76" t="s">
        <v>25</v>
      </c>
      <c r="C19" s="108">
        <f>SUM(C20:C25)</f>
        <v>0</v>
      </c>
      <c r="D19" s="108">
        <f>SUM(D20:D25)</f>
        <v>0</v>
      </c>
      <c r="E19" s="108">
        <f>SUM(E20:E25)</f>
        <v>0</v>
      </c>
      <c r="F19" s="108">
        <f>SUM(F20:F25)</f>
        <v>0</v>
      </c>
    </row>
    <row r="20" spans="1:9">
      <c r="A20" s="71" t="s">
        <v>11</v>
      </c>
      <c r="B20" s="13"/>
      <c r="C20" s="109"/>
      <c r="D20" s="109"/>
      <c r="E20" s="109"/>
      <c r="F20" s="108">
        <f>SUM(C20:E20)</f>
        <v>0</v>
      </c>
    </row>
    <row r="21" spans="1:9">
      <c r="A21" s="71"/>
      <c r="B21" s="13" t="s">
        <v>26</v>
      </c>
      <c r="C21" s="109"/>
      <c r="D21" s="109"/>
      <c r="E21" s="109"/>
      <c r="F21" s="108">
        <f>SUM(C21:E21)</f>
        <v>0</v>
      </c>
    </row>
    <row r="22" spans="1:9">
      <c r="A22" s="71" t="s">
        <v>13</v>
      </c>
      <c r="B22" s="13"/>
      <c r="C22" s="109"/>
      <c r="D22" s="109"/>
      <c r="E22" s="109"/>
      <c r="F22" s="108">
        <f t="shared" ref="F22:F43" si="17">SUM(C22:E22)</f>
        <v>0</v>
      </c>
    </row>
    <row r="23" spans="1:9">
      <c r="A23" s="71"/>
      <c r="B23" s="13" t="s">
        <v>26</v>
      </c>
      <c r="C23" s="109"/>
      <c r="D23" s="109"/>
      <c r="E23" s="109"/>
      <c r="F23" s="108">
        <f t="shared" si="17"/>
        <v>0</v>
      </c>
    </row>
    <row r="24" spans="1:9">
      <c r="A24" s="71" t="s">
        <v>15</v>
      </c>
      <c r="B24" s="13"/>
      <c r="C24" s="109"/>
      <c r="D24" s="109"/>
      <c r="E24" s="109"/>
      <c r="F24" s="108">
        <f t="shared" si="17"/>
        <v>0</v>
      </c>
    </row>
    <row r="25" spans="1:9">
      <c r="A25" s="71"/>
      <c r="B25" s="13" t="s">
        <v>26</v>
      </c>
      <c r="C25" s="109"/>
      <c r="D25" s="109"/>
      <c r="E25" s="109"/>
      <c r="F25" s="108">
        <f t="shared" si="17"/>
        <v>0</v>
      </c>
    </row>
    <row r="26" spans="1:9">
      <c r="A26" s="7" t="s">
        <v>60</v>
      </c>
      <c r="B26" s="76" t="s">
        <v>104</v>
      </c>
      <c r="C26" s="108">
        <f>SUM(C27:C32)</f>
        <v>0</v>
      </c>
      <c r="D26" s="108">
        <f>SUM(D27:D32)</f>
        <v>0</v>
      </c>
      <c r="E26" s="108">
        <f>SUM(E27:E32)</f>
        <v>0</v>
      </c>
      <c r="F26" s="108">
        <f>SUM(F27:F32)</f>
        <v>0</v>
      </c>
    </row>
    <row r="27" spans="1:9">
      <c r="A27" s="71">
        <v>1</v>
      </c>
      <c r="B27" s="13"/>
      <c r="C27" s="109"/>
      <c r="D27" s="109"/>
      <c r="E27" s="109"/>
      <c r="F27" s="108">
        <f t="shared" si="17"/>
        <v>0</v>
      </c>
    </row>
    <row r="28" spans="1:9">
      <c r="A28" s="71"/>
      <c r="B28" s="13" t="s">
        <v>26</v>
      </c>
      <c r="C28" s="109"/>
      <c r="D28" s="109"/>
      <c r="E28" s="109"/>
      <c r="F28" s="108">
        <f t="shared" si="17"/>
        <v>0</v>
      </c>
    </row>
    <row r="29" spans="1:9">
      <c r="A29" s="71" t="s">
        <v>13</v>
      </c>
      <c r="B29" s="13"/>
      <c r="C29" s="109"/>
      <c r="D29" s="109"/>
      <c r="E29" s="109"/>
      <c r="F29" s="108">
        <f t="shared" si="17"/>
        <v>0</v>
      </c>
    </row>
    <row r="30" spans="1:9">
      <c r="A30" s="71"/>
      <c r="B30" s="13" t="s">
        <v>26</v>
      </c>
      <c r="C30" s="109"/>
      <c r="D30" s="109"/>
      <c r="E30" s="109"/>
      <c r="F30" s="108">
        <f t="shared" si="17"/>
        <v>0</v>
      </c>
    </row>
    <row r="31" spans="1:9">
      <c r="A31" s="71" t="s">
        <v>15</v>
      </c>
      <c r="B31" s="13"/>
      <c r="C31" s="109"/>
      <c r="D31" s="109"/>
      <c r="E31" s="109"/>
      <c r="F31" s="108">
        <f t="shared" si="17"/>
        <v>0</v>
      </c>
    </row>
    <row r="32" spans="1:9">
      <c r="A32" s="71"/>
      <c r="B32" s="13" t="s">
        <v>26</v>
      </c>
      <c r="C32" s="109"/>
      <c r="D32" s="109"/>
      <c r="E32" s="109"/>
      <c r="F32" s="108">
        <f t="shared" si="17"/>
        <v>0</v>
      </c>
    </row>
    <row r="33" spans="1:17">
      <c r="A33" s="100" t="s">
        <v>27</v>
      </c>
      <c r="B33" s="76" t="s">
        <v>28</v>
      </c>
      <c r="C33" s="108">
        <f>C34+C39</f>
        <v>0</v>
      </c>
      <c r="D33" s="108">
        <f>D34+D39</f>
        <v>0</v>
      </c>
      <c r="E33" s="108">
        <f>E34+E39</f>
        <v>0</v>
      </c>
      <c r="F33" s="108">
        <f>F34+F39</f>
        <v>0</v>
      </c>
    </row>
    <row r="34" spans="1:17">
      <c r="A34" s="7" t="s">
        <v>61</v>
      </c>
      <c r="B34" s="76" t="s">
        <v>29</v>
      </c>
      <c r="C34" s="108">
        <f>SUM(C35:C38)</f>
        <v>0</v>
      </c>
      <c r="D34" s="108">
        <f>SUM(D35:D38)</f>
        <v>0</v>
      </c>
      <c r="E34" s="108">
        <f>SUM(E35:E38)</f>
        <v>0</v>
      </c>
      <c r="F34" s="108">
        <f>SUM(F35:F38)</f>
        <v>0</v>
      </c>
    </row>
    <row r="35" spans="1:17">
      <c r="A35" s="71" t="s">
        <v>11</v>
      </c>
      <c r="B35" s="13"/>
      <c r="C35" s="109"/>
      <c r="D35" s="109"/>
      <c r="E35" s="109"/>
      <c r="F35" s="108">
        <f t="shared" si="17"/>
        <v>0</v>
      </c>
    </row>
    <row r="36" spans="1:17">
      <c r="A36" s="71"/>
      <c r="B36" s="13" t="s">
        <v>26</v>
      </c>
      <c r="C36" s="109"/>
      <c r="D36" s="109"/>
      <c r="E36" s="109"/>
      <c r="F36" s="108">
        <f t="shared" si="17"/>
        <v>0</v>
      </c>
    </row>
    <row r="37" spans="1:17">
      <c r="A37" s="71" t="s">
        <v>13</v>
      </c>
      <c r="B37" s="13"/>
      <c r="C37" s="109"/>
      <c r="D37" s="109"/>
      <c r="E37" s="109"/>
      <c r="F37" s="108">
        <f t="shared" si="17"/>
        <v>0</v>
      </c>
    </row>
    <row r="38" spans="1:17">
      <c r="A38" s="71"/>
      <c r="B38" s="13" t="s">
        <v>26</v>
      </c>
      <c r="C38" s="109"/>
      <c r="D38" s="109"/>
      <c r="E38" s="109"/>
      <c r="F38" s="108">
        <f t="shared" si="17"/>
        <v>0</v>
      </c>
    </row>
    <row r="39" spans="1:17">
      <c r="A39" s="7" t="s">
        <v>62</v>
      </c>
      <c r="B39" s="76" t="s">
        <v>30</v>
      </c>
      <c r="C39" s="108">
        <f>SUM(C40:C43)</f>
        <v>0</v>
      </c>
      <c r="D39" s="108">
        <f>SUM(D40:D43)</f>
        <v>0</v>
      </c>
      <c r="E39" s="108">
        <f>SUM(E40:E43)</f>
        <v>0</v>
      </c>
      <c r="F39" s="108">
        <f>SUM(F40:F43)</f>
        <v>0</v>
      </c>
    </row>
    <row r="40" spans="1:17">
      <c r="A40" s="71" t="s">
        <v>11</v>
      </c>
      <c r="B40" s="13"/>
      <c r="C40" s="109"/>
      <c r="D40" s="109"/>
      <c r="E40" s="109"/>
      <c r="F40" s="108">
        <f t="shared" si="17"/>
        <v>0</v>
      </c>
    </row>
    <row r="41" spans="1:17">
      <c r="A41" s="71"/>
      <c r="B41" s="13" t="s">
        <v>26</v>
      </c>
      <c r="C41" s="109"/>
      <c r="D41" s="109"/>
      <c r="E41" s="109"/>
      <c r="F41" s="108">
        <f t="shared" si="17"/>
        <v>0</v>
      </c>
    </row>
    <row r="42" spans="1:17">
      <c r="A42" s="71" t="s">
        <v>13</v>
      </c>
      <c r="B42" s="13"/>
      <c r="C42" s="109"/>
      <c r="D42" s="109"/>
      <c r="E42" s="109"/>
      <c r="F42" s="108">
        <f t="shared" si="17"/>
        <v>0</v>
      </c>
    </row>
    <row r="43" spans="1:17">
      <c r="A43" s="71"/>
      <c r="B43" s="13" t="s">
        <v>26</v>
      </c>
      <c r="C43" s="109"/>
      <c r="D43" s="109"/>
      <c r="E43" s="109"/>
      <c r="F43" s="108">
        <f t="shared" si="17"/>
        <v>0</v>
      </c>
    </row>
    <row r="44" spans="1:17">
      <c r="A44" s="7" t="s">
        <v>63</v>
      </c>
      <c r="B44" s="76" t="s">
        <v>105</v>
      </c>
      <c r="C44" s="108">
        <f>C19+C34</f>
        <v>0</v>
      </c>
      <c r="D44" s="108">
        <f>D19+D34</f>
        <v>0</v>
      </c>
      <c r="E44" s="108">
        <f>E19+E34</f>
        <v>0</v>
      </c>
      <c r="F44" s="108">
        <f>F19+F34</f>
        <v>0</v>
      </c>
    </row>
    <row r="45" spans="1:17">
      <c r="A45" s="7" t="s">
        <v>68</v>
      </c>
      <c r="B45" s="12" t="s">
        <v>106</v>
      </c>
      <c r="C45" s="108">
        <f>C26+C39</f>
        <v>0</v>
      </c>
      <c r="D45" s="108">
        <f>D26+D39</f>
        <v>0</v>
      </c>
      <c r="E45" s="108">
        <f>E26+E39</f>
        <v>0</v>
      </c>
      <c r="F45" s="108">
        <f>F26+F39</f>
        <v>0</v>
      </c>
    </row>
    <row r="46" spans="1:17">
      <c r="A46" s="101" t="s">
        <v>31</v>
      </c>
      <c r="B46" s="12" t="s">
        <v>32</v>
      </c>
      <c r="C46" s="108">
        <f>C44+C45</f>
        <v>0</v>
      </c>
      <c r="D46" s="108">
        <f>D44+D45</f>
        <v>0</v>
      </c>
      <c r="E46" s="108">
        <f>E44+E45</f>
        <v>0</v>
      </c>
      <c r="F46" s="108">
        <f>F44+F45</f>
        <v>0</v>
      </c>
    </row>
    <row r="48" spans="1:17" ht="15">
      <c r="A48" s="5" t="s">
        <v>35</v>
      </c>
      <c r="B48" s="5"/>
      <c r="C48" s="5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36" ht="12.75">
      <c r="A49" s="104" t="s">
        <v>0</v>
      </c>
      <c r="B49" s="102" t="s">
        <v>1</v>
      </c>
      <c r="C49" s="103" t="str">
        <f t="shared" ref="C49:Q49" si="18">IF(C6="","",C6)</f>
        <v/>
      </c>
      <c r="D49" s="103" t="str">
        <f t="shared" si="18"/>
        <v/>
      </c>
      <c r="E49" s="103" t="str">
        <f t="shared" si="18"/>
        <v/>
      </c>
      <c r="F49" s="103" t="str">
        <f t="shared" si="18"/>
        <v/>
      </c>
      <c r="G49" s="103" t="str">
        <f t="shared" si="18"/>
        <v/>
      </c>
      <c r="H49" s="103" t="str">
        <f t="shared" si="18"/>
        <v/>
      </c>
      <c r="I49" s="103" t="str">
        <f t="shared" si="18"/>
        <v/>
      </c>
      <c r="J49" s="103" t="str">
        <f t="shared" si="18"/>
        <v/>
      </c>
      <c r="K49" s="103" t="str">
        <f t="shared" si="18"/>
        <v/>
      </c>
      <c r="L49" s="103" t="str">
        <f t="shared" si="18"/>
        <v/>
      </c>
      <c r="M49" s="103" t="str">
        <f t="shared" si="18"/>
        <v/>
      </c>
      <c r="N49" s="103" t="str">
        <f t="shared" si="18"/>
        <v/>
      </c>
      <c r="O49" s="103" t="str">
        <f t="shared" si="18"/>
        <v/>
      </c>
      <c r="P49" s="103" t="str">
        <f t="shared" si="18"/>
        <v/>
      </c>
      <c r="Q49" s="103" t="str">
        <f t="shared" si="18"/>
        <v/>
      </c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1:36">
      <c r="A50" s="34" t="s">
        <v>23</v>
      </c>
      <c r="B50" s="35" t="s">
        <v>36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7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</row>
    <row r="51" spans="1:36">
      <c r="A51" s="38" t="s">
        <v>11</v>
      </c>
      <c r="B51" s="39" t="s">
        <v>37</v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</row>
    <row r="52" spans="1:36">
      <c r="A52" s="38" t="s">
        <v>13</v>
      </c>
      <c r="B52" s="39" t="s">
        <v>38</v>
      </c>
      <c r="C52" s="40"/>
      <c r="D52" s="41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</row>
    <row r="53" spans="1:36">
      <c r="A53" s="38" t="s">
        <v>15</v>
      </c>
      <c r="B53" s="39" t="s">
        <v>9</v>
      </c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</row>
    <row r="54" spans="1:36">
      <c r="A54" s="38" t="s">
        <v>16</v>
      </c>
      <c r="B54" s="39" t="s">
        <v>39</v>
      </c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</row>
    <row r="55" spans="1:36">
      <c r="A55" s="34" t="s">
        <v>27</v>
      </c>
      <c r="B55" s="35" t="s">
        <v>40</v>
      </c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7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</row>
    <row r="56" spans="1:36">
      <c r="A56" s="38" t="s">
        <v>11</v>
      </c>
      <c r="B56" s="39" t="s">
        <v>37</v>
      </c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</row>
    <row r="57" spans="1:36">
      <c r="A57" s="38" t="s">
        <v>13</v>
      </c>
      <c r="B57" s="39" t="s">
        <v>38</v>
      </c>
      <c r="C57" s="40"/>
      <c r="D57" s="41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</row>
    <row r="58" spans="1:36">
      <c r="A58" s="38" t="s">
        <v>15</v>
      </c>
      <c r="B58" s="39" t="s">
        <v>9</v>
      </c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</row>
    <row r="59" spans="1:36">
      <c r="A59" s="38" t="s">
        <v>16</v>
      </c>
      <c r="B59" s="39" t="s">
        <v>39</v>
      </c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</row>
    <row r="60" spans="1:36">
      <c r="A60" s="34" t="s">
        <v>31</v>
      </c>
      <c r="B60" s="44" t="s">
        <v>41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37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</row>
    <row r="61" spans="1:36">
      <c r="A61" s="38" t="s">
        <v>11</v>
      </c>
      <c r="B61" s="39" t="s">
        <v>37</v>
      </c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</row>
    <row r="62" spans="1:36">
      <c r="A62" s="38" t="s">
        <v>13</v>
      </c>
      <c r="B62" s="39" t="s">
        <v>38</v>
      </c>
      <c r="C62" s="40"/>
      <c r="D62" s="46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8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</row>
    <row r="63" spans="1:36">
      <c r="A63" s="38" t="s">
        <v>15</v>
      </c>
      <c r="B63" s="39" t="s">
        <v>9</v>
      </c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</row>
    <row r="64" spans="1:36">
      <c r="A64" s="38" t="s">
        <v>16</v>
      </c>
      <c r="B64" s="39" t="s">
        <v>39</v>
      </c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</row>
    <row r="65" spans="1:36">
      <c r="A65" s="49" t="s">
        <v>42</v>
      </c>
      <c r="B65" s="50" t="s">
        <v>43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</row>
    <row r="66" spans="1:36">
      <c r="A66" s="38" t="s">
        <v>11</v>
      </c>
      <c r="B66" s="39" t="s">
        <v>37</v>
      </c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</row>
    <row r="67" spans="1:36">
      <c r="A67" s="38" t="s">
        <v>13</v>
      </c>
      <c r="B67" s="39" t="s">
        <v>38</v>
      </c>
      <c r="C67" s="111"/>
      <c r="D67" s="41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</row>
    <row r="68" spans="1:36">
      <c r="A68" s="38" t="s">
        <v>15</v>
      </c>
      <c r="B68" s="39" t="s">
        <v>9</v>
      </c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</row>
    <row r="69" spans="1:36">
      <c r="A69" s="38" t="s">
        <v>16</v>
      </c>
      <c r="B69" s="39" t="s">
        <v>39</v>
      </c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</row>
    <row r="70" spans="1:36">
      <c r="A70" s="51" t="s">
        <v>44</v>
      </c>
      <c r="B70" s="12" t="s">
        <v>45</v>
      </c>
      <c r="C70" s="112">
        <f>C58+C63+C53+C68</f>
        <v>0</v>
      </c>
      <c r="D70" s="112">
        <f t="shared" ref="D70:Q70" si="19">D58+D63+D53+D68</f>
        <v>0</v>
      </c>
      <c r="E70" s="112">
        <f t="shared" si="19"/>
        <v>0</v>
      </c>
      <c r="F70" s="112">
        <f t="shared" si="19"/>
        <v>0</v>
      </c>
      <c r="G70" s="112">
        <f t="shared" si="19"/>
        <v>0</v>
      </c>
      <c r="H70" s="112">
        <f t="shared" si="19"/>
        <v>0</v>
      </c>
      <c r="I70" s="112">
        <f t="shared" si="19"/>
        <v>0</v>
      </c>
      <c r="J70" s="112">
        <f t="shared" si="19"/>
        <v>0</v>
      </c>
      <c r="K70" s="112">
        <f t="shared" si="19"/>
        <v>0</v>
      </c>
      <c r="L70" s="112">
        <f t="shared" si="19"/>
        <v>0</v>
      </c>
      <c r="M70" s="112">
        <f t="shared" si="19"/>
        <v>0</v>
      </c>
      <c r="N70" s="112">
        <f t="shared" si="19"/>
        <v>0</v>
      </c>
      <c r="O70" s="112">
        <f t="shared" si="19"/>
        <v>0</v>
      </c>
      <c r="P70" s="112">
        <f t="shared" si="19"/>
        <v>0</v>
      </c>
      <c r="Q70" s="112">
        <f t="shared" si="19"/>
        <v>0</v>
      </c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</row>
    <row r="71" spans="1:36">
      <c r="A71" s="51" t="s">
        <v>109</v>
      </c>
      <c r="B71" s="12" t="s">
        <v>110</v>
      </c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</row>
    <row r="73" spans="1:36" ht="12.75">
      <c r="A73" s="5" t="s">
        <v>59</v>
      </c>
      <c r="B73" s="17"/>
      <c r="C73" s="18"/>
      <c r="D73" s="18"/>
      <c r="E73" s="18"/>
      <c r="F73" s="18"/>
      <c r="G73" s="18"/>
      <c r="H73" s="18"/>
    </row>
    <row r="74" spans="1:36">
      <c r="A74" s="7" t="s">
        <v>0</v>
      </c>
      <c r="B74" s="7" t="s">
        <v>1</v>
      </c>
      <c r="C74" s="16" t="str">
        <f t="shared" ref="C74:Q74" si="20">IF(C6="","",C6)</f>
        <v/>
      </c>
      <c r="D74" s="16" t="str">
        <f t="shared" si="20"/>
        <v/>
      </c>
      <c r="E74" s="16" t="str">
        <f t="shared" si="20"/>
        <v/>
      </c>
      <c r="F74" s="16" t="str">
        <f t="shared" si="20"/>
        <v/>
      </c>
      <c r="G74" s="16" t="str">
        <f t="shared" si="20"/>
        <v/>
      </c>
      <c r="H74" s="16" t="str">
        <f t="shared" si="20"/>
        <v/>
      </c>
      <c r="I74" s="16" t="str">
        <f t="shared" si="20"/>
        <v/>
      </c>
      <c r="J74" s="16" t="str">
        <f t="shared" si="20"/>
        <v/>
      </c>
      <c r="K74" s="16" t="str">
        <f t="shared" si="20"/>
        <v/>
      </c>
      <c r="L74" s="16" t="str">
        <f t="shared" si="20"/>
        <v/>
      </c>
      <c r="M74" s="16" t="str">
        <f t="shared" si="20"/>
        <v/>
      </c>
      <c r="N74" s="16" t="str">
        <f t="shared" si="20"/>
        <v/>
      </c>
      <c r="O74" s="16" t="str">
        <f t="shared" si="20"/>
        <v/>
      </c>
      <c r="P74" s="16" t="str">
        <f t="shared" si="20"/>
        <v/>
      </c>
      <c r="Q74" s="16" t="str">
        <f t="shared" si="20"/>
        <v/>
      </c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>
      <c r="A75" s="58" t="s">
        <v>23</v>
      </c>
      <c r="B75" s="59" t="s">
        <v>78</v>
      </c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</row>
    <row r="76" spans="1:36" ht="12.75">
      <c r="A76" s="58" t="s">
        <v>27</v>
      </c>
      <c r="B76" s="59" t="s">
        <v>79</v>
      </c>
      <c r="C76" s="114">
        <f t="shared" ref="C76:H76" si="21">SUM(C77:C84)</f>
        <v>0</v>
      </c>
      <c r="D76" s="114">
        <f t="shared" si="21"/>
        <v>0</v>
      </c>
      <c r="E76" s="114">
        <f t="shared" si="21"/>
        <v>0</v>
      </c>
      <c r="F76" s="114">
        <f t="shared" si="21"/>
        <v>0</v>
      </c>
      <c r="G76" s="114">
        <f t="shared" si="21"/>
        <v>0</v>
      </c>
      <c r="H76" s="114">
        <f t="shared" si="21"/>
        <v>0</v>
      </c>
      <c r="I76" s="114">
        <f t="shared" ref="I76:Q76" si="22">SUM(I77:I84)</f>
        <v>0</v>
      </c>
      <c r="J76" s="114">
        <f t="shared" si="22"/>
        <v>0</v>
      </c>
      <c r="K76" s="114">
        <f t="shared" si="22"/>
        <v>0</v>
      </c>
      <c r="L76" s="114">
        <f t="shared" si="22"/>
        <v>0</v>
      </c>
      <c r="M76" s="114">
        <f t="shared" si="22"/>
        <v>0</v>
      </c>
      <c r="N76" s="114">
        <f t="shared" si="22"/>
        <v>0</v>
      </c>
      <c r="O76" s="114">
        <f t="shared" si="22"/>
        <v>0</v>
      </c>
      <c r="P76" s="114">
        <f t="shared" si="22"/>
        <v>0</v>
      </c>
      <c r="Q76" s="114">
        <f t="shared" si="22"/>
        <v>0</v>
      </c>
      <c r="R76" s="64"/>
      <c r="S76" s="64"/>
      <c r="T76" s="64"/>
      <c r="U76" s="64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</row>
    <row r="77" spans="1:36">
      <c r="A77" s="60" t="s">
        <v>11</v>
      </c>
      <c r="B77" s="39" t="s">
        <v>9</v>
      </c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</row>
    <row r="78" spans="1:36">
      <c r="A78" s="60" t="s">
        <v>13</v>
      </c>
      <c r="B78" s="39" t="s">
        <v>2</v>
      </c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</row>
    <row r="79" spans="1:36">
      <c r="A79" s="60" t="s">
        <v>15</v>
      </c>
      <c r="B79" s="39" t="s">
        <v>3</v>
      </c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</row>
    <row r="80" spans="1:36">
      <c r="A80" s="60" t="s">
        <v>16</v>
      </c>
      <c r="B80" s="39" t="s">
        <v>4</v>
      </c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</row>
    <row r="81" spans="1:36">
      <c r="A81" s="60" t="s">
        <v>18</v>
      </c>
      <c r="B81" s="39" t="s">
        <v>5</v>
      </c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</row>
    <row r="82" spans="1:36">
      <c r="A82" s="60" t="s">
        <v>19</v>
      </c>
      <c r="B82" s="39" t="s">
        <v>6</v>
      </c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</row>
    <row r="83" spans="1:36">
      <c r="A83" s="60" t="s">
        <v>47</v>
      </c>
      <c r="B83" s="39" t="s">
        <v>7</v>
      </c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</row>
    <row r="84" spans="1:36">
      <c r="A84" s="60" t="s">
        <v>48</v>
      </c>
      <c r="B84" s="39" t="s">
        <v>8</v>
      </c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</row>
    <row r="85" spans="1:36">
      <c r="A85" s="65"/>
      <c r="B85" s="66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</row>
    <row r="86" spans="1:36" ht="12.75">
      <c r="A86" s="5" t="s">
        <v>99</v>
      </c>
    </row>
    <row r="87" spans="1:36">
      <c r="A87" s="84" t="s">
        <v>0</v>
      </c>
      <c r="B87" s="7" t="s">
        <v>1</v>
      </c>
      <c r="C87" s="85" t="str">
        <f>IF(C2="","",C2)</f>
        <v/>
      </c>
      <c r="D87" s="83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36">
      <c r="A88" s="77" t="s">
        <v>11</v>
      </c>
      <c r="B88" s="78" t="s">
        <v>74</v>
      </c>
      <c r="C88" s="115"/>
      <c r="D88" s="8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</row>
    <row r="89" spans="1:36">
      <c r="A89" s="77" t="s">
        <v>13</v>
      </c>
      <c r="B89" s="78" t="s">
        <v>75</v>
      </c>
      <c r="C89" s="115"/>
      <c r="D89" s="82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</row>
    <row r="90" spans="1:36">
      <c r="A90" s="77" t="s">
        <v>15</v>
      </c>
      <c r="B90" s="78" t="s">
        <v>76</v>
      </c>
      <c r="C90" s="115"/>
      <c r="D90" s="82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1:36">
      <c r="A91" s="79"/>
      <c r="B91" s="80"/>
      <c r="C91" s="81"/>
      <c r="D91" s="82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1:36">
      <c r="A92" s="65"/>
      <c r="B92" s="68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1:36">
      <c r="A93" s="61"/>
      <c r="B93" s="63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</row>
    <row r="95" spans="1:36" ht="12.75">
      <c r="A95" s="23"/>
    </row>
    <row r="96" spans="1:36">
      <c r="A96" s="22"/>
    </row>
    <row r="97" spans="1:1">
      <c r="A97" s="22"/>
    </row>
    <row r="98" spans="1:1">
      <c r="A98" s="22"/>
    </row>
    <row r="100" spans="1:1">
      <c r="A100" s="22"/>
    </row>
    <row r="101" spans="1:1">
      <c r="A101" s="22"/>
    </row>
    <row r="102" spans="1:1">
      <c r="A102" s="22"/>
    </row>
    <row r="103" spans="1:1">
      <c r="A103" s="22"/>
    </row>
    <row r="104" spans="1:1">
      <c r="A104" s="22"/>
    </row>
    <row r="105" spans="1:1">
      <c r="A105" s="22"/>
    </row>
  </sheetData>
  <dataValidations count="1">
    <dataValidation type="list" allowBlank="1" showInputMessage="1" showErrorMessage="1" sqref="C2" xr:uid="{00000000-0002-0000-0000-000000000000}">
      <formula1>"2021,2022,2023,2024,2025,2026,2027,2028,2029,2030"</formula1>
    </dataValidation>
  </dataValidations>
  <pageMargins left="0.7" right="0.7" top="0.75" bottom="0.75" header="0.3" footer="0.3"/>
  <pageSetup paperSize="9" scale="37" orientation="portrait" r:id="rId1"/>
  <rowBreaks count="1" manualBreakCount="1">
    <brk id="46" max="16383" man="1"/>
  </rowBreaks>
  <ignoredErrors>
    <ignoredError sqref="F26 F3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68"/>
  <sheetViews>
    <sheetView showGridLines="0" zoomScaleNormal="100" workbookViewId="0">
      <pane xSplit="2" topLeftCell="C1" activePane="topRight" state="frozen"/>
      <selection pane="topRight" activeCell="C4" sqref="C4"/>
    </sheetView>
  </sheetViews>
  <sheetFormatPr defaultColWidth="0" defaultRowHeight="12"/>
  <cols>
    <col min="1" max="1" width="5.5703125" style="2" customWidth="1"/>
    <col min="2" max="2" width="45.85546875" style="2" customWidth="1"/>
    <col min="3" max="37" width="11.7109375" style="2" customWidth="1"/>
    <col min="38" max="16384" width="11.7109375" style="2" hidden="1"/>
  </cols>
  <sheetData>
    <row r="1" spans="1:37" s="27" customFormat="1" ht="12.75">
      <c r="A1" s="17" t="s">
        <v>77</v>
      </c>
      <c r="B1" s="63"/>
      <c r="C1" s="18"/>
      <c r="D1" s="69"/>
      <c r="E1" s="69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37" s="26" customFormat="1" ht="12.75">
      <c r="A2" s="102" t="s">
        <v>0</v>
      </c>
      <c r="B2" s="102" t="s">
        <v>1</v>
      </c>
      <c r="C2" s="103" t="str">
        <f>'Dane wejściowe'!C6</f>
        <v/>
      </c>
      <c r="D2" s="103" t="str">
        <f>IF(C2="","",IF(C2-$C2&gt;=SUM('Dane wejściowe'!$C$3)-1,"",C2+1))</f>
        <v/>
      </c>
      <c r="E2" s="103" t="str">
        <f>IF(D2="","",IF(D2-$C2&gt;=SUM('Dane wejściowe'!$C$3)-1,"",D2+1))</f>
        <v/>
      </c>
      <c r="F2" s="103" t="str">
        <f>IF(E2="","",IF(E2-$C2&gt;=SUM('Dane wejściowe'!$C$3)-1,"",E2+1))</f>
        <v/>
      </c>
      <c r="G2" s="103" t="str">
        <f>IF(F2="","",IF(F2-$C2&gt;=SUM('Dane wejściowe'!$C$3)-1,"",F2+1))</f>
        <v/>
      </c>
      <c r="H2" s="103" t="str">
        <f>IF(G2="","",IF(G2-$C2&gt;=SUM('Dane wejściowe'!$C$3)-1,"",G2+1))</f>
        <v/>
      </c>
      <c r="I2" s="103" t="str">
        <f>IF(H2="","",IF(H2-$C2&gt;=SUM('Dane wejściowe'!$C$3)-1,"",H2+1))</f>
        <v/>
      </c>
      <c r="J2" s="103" t="str">
        <f>IF(I2="","",IF(I2-$C2&gt;=SUM('Dane wejściowe'!$C$3)-1,"",I2+1))</f>
        <v/>
      </c>
      <c r="K2" s="103" t="str">
        <f>IF(J2="","",IF(J2-$C2&gt;=SUM('Dane wejściowe'!$C$3)-1,"",J2+1))</f>
        <v/>
      </c>
      <c r="L2" s="103" t="str">
        <f>IF(K2="","",IF(K2-$C2&gt;=SUM('Dane wejściowe'!$C$3)-1,"",K2+1))</f>
        <v/>
      </c>
      <c r="M2" s="103" t="str">
        <f>IF(L2="","",IF(L2-$C2&gt;=SUM('Dane wejściowe'!$C$3)-1,"",L2+1))</f>
        <v/>
      </c>
      <c r="N2" s="103" t="str">
        <f>IF(M2="","",IF(M2-$C2&gt;=SUM('Dane wejściowe'!$C$3)-1,"",M2+1))</f>
        <v/>
      </c>
      <c r="O2" s="103" t="str">
        <f>IF(N2="","",IF(N2-$C2&gt;=SUM('Dane wejściowe'!$C$3)-1,"",N2+1))</f>
        <v/>
      </c>
      <c r="P2" s="103" t="str">
        <f>IF(O2="","",IF(O2-$C2&gt;=SUM('Dane wejściowe'!$C$3)-1,"",O2+1))</f>
        <v/>
      </c>
      <c r="Q2" s="103" t="str">
        <f>IF(P2="","",IF(P2-$C2&gt;=SUM('Dane wejściowe'!$C$3)-1,"",P2+1))</f>
        <v/>
      </c>
    </row>
    <row r="3" spans="1:37" s="26" customFormat="1">
      <c r="A3" s="7" t="s">
        <v>23</v>
      </c>
      <c r="B3" s="8" t="s">
        <v>65</v>
      </c>
      <c r="C3" s="108">
        <f>SUM(C4:C5)</f>
        <v>0</v>
      </c>
      <c r="D3" s="108">
        <f>SUM(D4:D5)</f>
        <v>0</v>
      </c>
      <c r="E3" s="108">
        <f t="shared" ref="E3:Q3" si="0">SUM(E4:E5)</f>
        <v>0</v>
      </c>
      <c r="F3" s="108">
        <f t="shared" si="0"/>
        <v>0</v>
      </c>
      <c r="G3" s="108">
        <f t="shared" si="0"/>
        <v>0</v>
      </c>
      <c r="H3" s="108">
        <f t="shared" si="0"/>
        <v>0</v>
      </c>
      <c r="I3" s="108">
        <f t="shared" si="0"/>
        <v>0</v>
      </c>
      <c r="J3" s="108">
        <f t="shared" si="0"/>
        <v>0</v>
      </c>
      <c r="K3" s="108">
        <f t="shared" si="0"/>
        <v>0</v>
      </c>
      <c r="L3" s="108">
        <f t="shared" si="0"/>
        <v>0</v>
      </c>
      <c r="M3" s="108">
        <f t="shared" si="0"/>
        <v>0</v>
      </c>
      <c r="N3" s="108">
        <f t="shared" si="0"/>
        <v>0</v>
      </c>
      <c r="O3" s="108">
        <f t="shared" si="0"/>
        <v>0</v>
      </c>
      <c r="P3" s="108">
        <f t="shared" si="0"/>
        <v>0</v>
      </c>
      <c r="Q3" s="108">
        <f t="shared" si="0"/>
        <v>0</v>
      </c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s="26" customFormat="1">
      <c r="A4" s="10" t="s">
        <v>11</v>
      </c>
      <c r="B4" s="70" t="s">
        <v>70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</row>
    <row r="5" spans="1:37" s="26" customFormat="1">
      <c r="A5" s="71" t="s">
        <v>13</v>
      </c>
      <c r="B5" s="72" t="s">
        <v>46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</row>
    <row r="6" spans="1:37" s="26" customFormat="1">
      <c r="A6" s="7" t="s">
        <v>27</v>
      </c>
      <c r="B6" s="8" t="s">
        <v>66</v>
      </c>
      <c r="C6" s="108">
        <f>SUM(C7:C10)</f>
        <v>0</v>
      </c>
      <c r="D6" s="108">
        <f t="shared" ref="D6:Q6" si="1">SUM(D7:D10)</f>
        <v>0</v>
      </c>
      <c r="E6" s="108">
        <f t="shared" si="1"/>
        <v>0</v>
      </c>
      <c r="F6" s="108">
        <f t="shared" si="1"/>
        <v>0</v>
      </c>
      <c r="G6" s="108">
        <f t="shared" si="1"/>
        <v>0</v>
      </c>
      <c r="H6" s="108">
        <f t="shared" si="1"/>
        <v>0</v>
      </c>
      <c r="I6" s="108">
        <f t="shared" si="1"/>
        <v>0</v>
      </c>
      <c r="J6" s="108">
        <f t="shared" si="1"/>
        <v>0</v>
      </c>
      <c r="K6" s="108">
        <f t="shared" si="1"/>
        <v>0</v>
      </c>
      <c r="L6" s="108">
        <f t="shared" si="1"/>
        <v>0</v>
      </c>
      <c r="M6" s="108">
        <f t="shared" si="1"/>
        <v>0</v>
      </c>
      <c r="N6" s="108">
        <f t="shared" si="1"/>
        <v>0</v>
      </c>
      <c r="O6" s="108">
        <f t="shared" si="1"/>
        <v>0</v>
      </c>
      <c r="P6" s="108">
        <f t="shared" si="1"/>
        <v>0</v>
      </c>
      <c r="Q6" s="108">
        <f t="shared" si="1"/>
        <v>0</v>
      </c>
    </row>
    <row r="7" spans="1:37" s="26" customFormat="1">
      <c r="A7" s="71" t="s">
        <v>11</v>
      </c>
      <c r="B7" s="72" t="s">
        <v>71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</row>
    <row r="8" spans="1:37" s="26" customFormat="1">
      <c r="A8" s="71" t="s">
        <v>13</v>
      </c>
      <c r="B8" s="72" t="s">
        <v>43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</row>
    <row r="9" spans="1:37" s="26" customFormat="1">
      <c r="A9" s="71" t="s">
        <v>15</v>
      </c>
      <c r="B9" s="73" t="s">
        <v>73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</row>
    <row r="10" spans="1:37" s="26" customFormat="1">
      <c r="A10" s="71" t="s">
        <v>16</v>
      </c>
      <c r="B10" s="72" t="s">
        <v>95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</row>
    <row r="11" spans="1:37" s="26" customFormat="1">
      <c r="A11" s="7" t="s">
        <v>31</v>
      </c>
      <c r="B11" s="8" t="s">
        <v>80</v>
      </c>
      <c r="C11" s="108">
        <f>C3-C6</f>
        <v>0</v>
      </c>
      <c r="D11" s="108">
        <f t="shared" ref="D11:Q11" si="2">D3-D6</f>
        <v>0</v>
      </c>
      <c r="E11" s="108">
        <f t="shared" si="2"/>
        <v>0</v>
      </c>
      <c r="F11" s="108">
        <f t="shared" si="2"/>
        <v>0</v>
      </c>
      <c r="G11" s="108">
        <f t="shared" si="2"/>
        <v>0</v>
      </c>
      <c r="H11" s="108">
        <f t="shared" si="2"/>
        <v>0</v>
      </c>
      <c r="I11" s="108">
        <f t="shared" si="2"/>
        <v>0</v>
      </c>
      <c r="J11" s="108">
        <f t="shared" si="2"/>
        <v>0</v>
      </c>
      <c r="K11" s="108">
        <f t="shared" si="2"/>
        <v>0</v>
      </c>
      <c r="L11" s="108">
        <f t="shared" si="2"/>
        <v>0</v>
      </c>
      <c r="M11" s="108">
        <f t="shared" si="2"/>
        <v>0</v>
      </c>
      <c r="N11" s="108">
        <f t="shared" si="2"/>
        <v>0</v>
      </c>
      <c r="O11" s="108">
        <f t="shared" si="2"/>
        <v>0</v>
      </c>
      <c r="P11" s="108">
        <f t="shared" si="2"/>
        <v>0</v>
      </c>
      <c r="Q11" s="108">
        <f t="shared" si="2"/>
        <v>0</v>
      </c>
    </row>
    <row r="12" spans="1:37" s="26" customFormat="1">
      <c r="A12" s="7" t="s">
        <v>42</v>
      </c>
      <c r="B12" s="8" t="s">
        <v>72</v>
      </c>
      <c r="C12" s="108">
        <f>IFERROR(C11*'Dane wejściowe'!C8,0)</f>
        <v>0</v>
      </c>
      <c r="D12" s="108">
        <f>IFERROR(D11*'Dane wejściowe'!D8,0)</f>
        <v>0</v>
      </c>
      <c r="E12" s="108">
        <f>IFERROR(E11*'Dane wejściowe'!E8,0)</f>
        <v>0</v>
      </c>
      <c r="F12" s="108">
        <f>IFERROR(F11*'Dane wejściowe'!F8,0)</f>
        <v>0</v>
      </c>
      <c r="G12" s="108">
        <f>IFERROR(G11*'Dane wejściowe'!G8,0)</f>
        <v>0</v>
      </c>
      <c r="H12" s="108">
        <f>IFERROR(H11*'Dane wejściowe'!H8,0)</f>
        <v>0</v>
      </c>
      <c r="I12" s="108">
        <f>IFERROR(I11*'Dane wejściowe'!I8,0)</f>
        <v>0</v>
      </c>
      <c r="J12" s="108">
        <f>IFERROR(J11*'Dane wejściowe'!J8,0)</f>
        <v>0</v>
      </c>
      <c r="K12" s="108">
        <f>IFERROR(K11*'Dane wejściowe'!K8,0)</f>
        <v>0</v>
      </c>
      <c r="L12" s="108">
        <f>IFERROR(L11*'Dane wejściowe'!L8,0)</f>
        <v>0</v>
      </c>
      <c r="M12" s="108">
        <f>IFERROR(M11*'Dane wejściowe'!M8,0)</f>
        <v>0</v>
      </c>
      <c r="N12" s="108">
        <f>IFERROR(N11*'Dane wejściowe'!N8,0)</f>
        <v>0</v>
      </c>
      <c r="O12" s="108">
        <f>IFERROR(O11*'Dane wejściowe'!O8,0)</f>
        <v>0</v>
      </c>
      <c r="P12" s="108">
        <f>IFERROR(P11*'Dane wejściowe'!P8,0)</f>
        <v>0</v>
      </c>
      <c r="Q12" s="108">
        <f>IFERROR(Q11*'Dane wejściowe'!Q8,0)</f>
        <v>0</v>
      </c>
    </row>
    <row r="13" spans="1:37" s="26" customFormat="1">
      <c r="A13" s="74"/>
      <c r="B13" s="76" t="s">
        <v>69</v>
      </c>
      <c r="C13" s="116">
        <f>IF(SUM(C12:Q12)="","",SUM(C12:Q12))</f>
        <v>0</v>
      </c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</row>
    <row r="14" spans="1:37" s="26" customFormat="1">
      <c r="A14" s="74"/>
      <c r="B14" s="76" t="s">
        <v>64</v>
      </c>
      <c r="C14" s="125" t="str">
        <f>IFERROR(IRR(C11:Q11),"brak wyniku")</f>
        <v>brak wyniku</v>
      </c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</row>
    <row r="15" spans="1:37" s="26" customFormat="1">
      <c r="A15" s="69"/>
      <c r="B15" s="69"/>
      <c r="C15" s="75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37" s="33" customFormat="1">
      <c r="A16" s="69"/>
      <c r="B16" s="69"/>
      <c r="C16" s="118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</row>
    <row r="17" spans="1:17" s="33" customFormat="1">
      <c r="A17" s="87"/>
      <c r="B17" s="63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33" customFormat="1">
      <c r="A18" s="87"/>
      <c r="B18" s="88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</row>
    <row r="19" spans="1:17" s="33" customFormat="1">
      <c r="A19" s="74"/>
      <c r="B19" s="89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</row>
    <row r="20" spans="1:17" s="33" customFormat="1">
      <c r="A20" s="74"/>
      <c r="B20" s="89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</row>
    <row r="21" spans="1:17" s="33" customFormat="1">
      <c r="A21" s="74"/>
      <c r="B21" s="88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</row>
    <row r="22" spans="1:17" s="33" customFormat="1">
      <c r="A22" s="74"/>
      <c r="B22" s="88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</row>
    <row r="23" spans="1:17">
      <c r="A23" s="74"/>
      <c r="B23" s="89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</row>
    <row r="24" spans="1:17">
      <c r="A24" s="90"/>
      <c r="B24" s="91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7">
      <c r="A25" s="74"/>
      <c r="B25" s="91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7">
      <c r="A26" s="74"/>
      <c r="B26" s="89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 s="33" customFormat="1" ht="15" customHeight="1">
      <c r="A27" s="74"/>
      <c r="B27" s="89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7" s="33" customFormat="1">
      <c r="A28" s="92"/>
      <c r="B28" s="89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s="33" customFormat="1">
      <c r="A29" s="92"/>
      <c r="B29" s="91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s="33" customFormat="1">
      <c r="A30" s="92"/>
      <c r="B30" s="91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1:17" s="33" customFormat="1">
      <c r="A31" s="92"/>
      <c r="B31" s="89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  <row r="32" spans="1:17">
      <c r="A32" s="92"/>
      <c r="B32" s="91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7">
      <c r="A33" s="74"/>
      <c r="B33" s="91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s="30" customFormat="1">
      <c r="A34" s="87"/>
      <c r="B34" s="93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  <row r="35" spans="1:17" s="33" customFormat="1">
      <c r="A35" s="87"/>
      <c r="B35" s="63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</row>
    <row r="36" spans="1:17" s="33" customFormat="1">
      <c r="A36" s="87"/>
      <c r="B36" s="88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</row>
    <row r="37" spans="1:17" s="33" customFormat="1">
      <c r="A37" s="87"/>
      <c r="B37" s="88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</row>
    <row r="38" spans="1:17" s="33" customFormat="1">
      <c r="A38" s="74"/>
      <c r="B38" s="94"/>
      <c r="C38" s="95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</row>
    <row r="39" spans="1:17" s="33" customFormat="1">
      <c r="A39" s="74"/>
      <c r="B39" s="94"/>
      <c r="C39" s="97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</row>
    <row r="40" spans="1:17" s="33" customFormat="1">
      <c r="A40" s="74"/>
      <c r="B40" s="94"/>
      <c r="C40" s="95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</row>
    <row r="41" spans="1:17" s="33" customFormat="1">
      <c r="A41" s="22"/>
      <c r="C41" s="30"/>
    </row>
    <row r="42" spans="1:17" s="33" customFormat="1">
      <c r="A42" s="22"/>
      <c r="C42" s="22"/>
    </row>
    <row r="43" spans="1:17" s="33" customFormat="1">
      <c r="A43" s="22"/>
      <c r="B43" s="32"/>
      <c r="C43" s="30"/>
    </row>
    <row r="44" spans="1:17" s="33" customFormat="1">
      <c r="A44" s="31"/>
      <c r="B44" s="31"/>
      <c r="C44" s="31"/>
    </row>
    <row r="45" spans="1:17" s="33" customFormat="1">
      <c r="A45" s="22"/>
      <c r="C45" s="22"/>
    </row>
    <row r="46" spans="1:17" s="33" customFormat="1">
      <c r="A46" s="22"/>
      <c r="C46" s="22"/>
    </row>
    <row r="47" spans="1:17" s="33" customFormat="1">
      <c r="A47" s="22"/>
      <c r="C47" s="22"/>
    </row>
    <row r="48" spans="1:17" s="33" customFormat="1">
      <c r="A48" s="22"/>
      <c r="C48" s="22"/>
    </row>
    <row r="49" spans="1:3" s="33" customFormat="1">
      <c r="A49" s="22"/>
      <c r="C49" s="22"/>
    </row>
    <row r="50" spans="1:3" s="33" customFormat="1">
      <c r="A50" s="22"/>
      <c r="C50" s="22"/>
    </row>
    <row r="51" spans="1:3" s="33" customFormat="1">
      <c r="A51" s="22"/>
      <c r="C51" s="22"/>
    </row>
    <row r="52" spans="1:3" s="33" customFormat="1">
      <c r="A52" s="22"/>
      <c r="B52" s="32"/>
      <c r="C52" s="30"/>
    </row>
    <row r="53" spans="1:3" s="33" customFormat="1">
      <c r="A53" s="22"/>
      <c r="C53" s="22"/>
    </row>
    <row r="54" spans="1:3" s="33" customFormat="1">
      <c r="A54" s="22"/>
      <c r="B54" s="32"/>
      <c r="C54" s="22"/>
    </row>
    <row r="55" spans="1:3" s="33" customFormat="1">
      <c r="A55" s="22"/>
      <c r="C55" s="22"/>
    </row>
    <row r="56" spans="1:3" s="33" customFormat="1">
      <c r="A56" s="22"/>
      <c r="C56" s="22"/>
    </row>
    <row r="57" spans="1:3" s="33" customFormat="1">
      <c r="A57" s="22"/>
      <c r="B57" s="32"/>
      <c r="C57" s="30"/>
    </row>
    <row r="58" spans="1:3" s="33" customFormat="1">
      <c r="A58" s="31"/>
      <c r="B58" s="32"/>
      <c r="C58" s="32"/>
    </row>
    <row r="59" spans="1:3" s="33" customFormat="1">
      <c r="A59" s="22"/>
      <c r="C59" s="22"/>
    </row>
    <row r="60" spans="1:3" s="33" customFormat="1">
      <c r="A60" s="22"/>
      <c r="C60" s="22"/>
    </row>
    <row r="61" spans="1:3" s="33" customFormat="1">
      <c r="A61" s="22"/>
      <c r="C61" s="22"/>
    </row>
    <row r="62" spans="1:3" s="33" customFormat="1">
      <c r="A62" s="22"/>
      <c r="C62" s="22"/>
    </row>
    <row r="63" spans="1:3" s="33" customFormat="1">
      <c r="A63" s="22"/>
      <c r="C63" s="22"/>
    </row>
    <row r="64" spans="1:3" s="33" customFormat="1">
      <c r="A64" s="22"/>
      <c r="C64" s="22"/>
    </row>
    <row r="65" spans="1:3" s="33" customFormat="1">
      <c r="A65" s="22"/>
      <c r="C65" s="22"/>
    </row>
    <row r="66" spans="1:3" s="33" customFormat="1">
      <c r="A66" s="22"/>
      <c r="B66" s="32"/>
      <c r="C66" s="30"/>
    </row>
    <row r="67" spans="1:3" s="33" customFormat="1">
      <c r="A67" s="22"/>
      <c r="C67" s="22"/>
    </row>
    <row r="68" spans="1:3" s="33" customFormat="1">
      <c r="A68" s="22"/>
      <c r="B68" s="32"/>
      <c r="C68" s="30"/>
    </row>
  </sheetData>
  <pageMargins left="0.7" right="0.7" top="0.75" bottom="0.75" header="0.3" footer="0.3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69"/>
  <sheetViews>
    <sheetView showGridLines="0" tabSelected="1" zoomScaleNormal="100" workbookViewId="0">
      <pane xSplit="2" topLeftCell="C1" activePane="topRight" state="frozen"/>
      <selection pane="topRight" activeCell="B24" sqref="B24"/>
    </sheetView>
  </sheetViews>
  <sheetFormatPr defaultColWidth="0" defaultRowHeight="12"/>
  <cols>
    <col min="1" max="1" width="4.7109375" style="2" customWidth="1"/>
    <col min="2" max="2" width="49.5703125" style="2" customWidth="1"/>
    <col min="3" max="37" width="11.7109375" style="2" customWidth="1"/>
    <col min="38" max="16384" width="11.7109375" style="2" hidden="1"/>
  </cols>
  <sheetData>
    <row r="1" spans="1:17" ht="12.75">
      <c r="A1" s="86" t="s">
        <v>101</v>
      </c>
    </row>
    <row r="2" spans="1:17" ht="12.75">
      <c r="A2" s="106" t="s">
        <v>0</v>
      </c>
      <c r="B2" s="107" t="s">
        <v>1</v>
      </c>
      <c r="C2" s="105" t="str">
        <f>'Dane wejściowe'!C6</f>
        <v/>
      </c>
      <c r="D2" s="105" t="str">
        <f>'Dane wejściowe'!D6</f>
        <v/>
      </c>
      <c r="E2" s="105" t="str">
        <f>'Dane wejściowe'!E6</f>
        <v/>
      </c>
      <c r="F2" s="105" t="str">
        <f>'Dane wejściowe'!F6</f>
        <v/>
      </c>
      <c r="G2" s="105" t="str">
        <f>'Dane wejściowe'!G6</f>
        <v/>
      </c>
      <c r="H2" s="105" t="str">
        <f>'Dane wejściowe'!H6</f>
        <v/>
      </c>
      <c r="I2" s="105" t="str">
        <f>'Dane wejściowe'!I6</f>
        <v/>
      </c>
      <c r="J2" s="105" t="str">
        <f>'Dane wejściowe'!J6</f>
        <v/>
      </c>
      <c r="K2" s="105" t="str">
        <f>'Dane wejściowe'!K6</f>
        <v/>
      </c>
      <c r="L2" s="105" t="str">
        <f>'Dane wejściowe'!L6</f>
        <v/>
      </c>
      <c r="M2" s="105" t="str">
        <f>'Dane wejściowe'!M6</f>
        <v/>
      </c>
      <c r="N2" s="105" t="str">
        <f>'Dane wejściowe'!N6</f>
        <v/>
      </c>
      <c r="O2" s="105" t="str">
        <f>'Dane wejściowe'!O6</f>
        <v/>
      </c>
      <c r="P2" s="105" t="str">
        <f>'Dane wejściowe'!P6</f>
        <v/>
      </c>
      <c r="Q2" s="105" t="str">
        <f>'Dane wejściowe'!Q6</f>
        <v/>
      </c>
    </row>
    <row r="3" spans="1:17">
      <c r="A3" s="98" t="s">
        <v>23</v>
      </c>
      <c r="B3" s="99" t="s">
        <v>96</v>
      </c>
      <c r="C3" s="120">
        <v>0</v>
      </c>
      <c r="D3" s="120">
        <f>C21</f>
        <v>0</v>
      </c>
      <c r="E3" s="120">
        <f>D21</f>
        <v>0</v>
      </c>
      <c r="F3" s="120">
        <f t="shared" ref="F3:Q3" si="0">E21</f>
        <v>0</v>
      </c>
      <c r="G3" s="120">
        <f t="shared" si="0"/>
        <v>0</v>
      </c>
      <c r="H3" s="120">
        <f t="shared" si="0"/>
        <v>0</v>
      </c>
      <c r="I3" s="120">
        <f t="shared" si="0"/>
        <v>0</v>
      </c>
      <c r="J3" s="120">
        <f t="shared" si="0"/>
        <v>0</v>
      </c>
      <c r="K3" s="120">
        <f t="shared" si="0"/>
        <v>0</v>
      </c>
      <c r="L3" s="120">
        <f t="shared" si="0"/>
        <v>0</v>
      </c>
      <c r="M3" s="120">
        <f t="shared" si="0"/>
        <v>0</v>
      </c>
      <c r="N3" s="120">
        <f t="shared" si="0"/>
        <v>0</v>
      </c>
      <c r="O3" s="120">
        <f t="shared" si="0"/>
        <v>0</v>
      </c>
      <c r="P3" s="120">
        <f t="shared" si="0"/>
        <v>0</v>
      </c>
      <c r="Q3" s="120">
        <f t="shared" si="0"/>
        <v>0</v>
      </c>
    </row>
    <row r="4" spans="1:17">
      <c r="A4" s="98" t="s">
        <v>27</v>
      </c>
      <c r="B4" s="99" t="s">
        <v>82</v>
      </c>
      <c r="C4" s="120">
        <f>SUM(C5:C11)</f>
        <v>0</v>
      </c>
      <c r="D4" s="120">
        <f>SUM(D5:D11)</f>
        <v>0</v>
      </c>
      <c r="E4" s="120">
        <f t="shared" ref="E4:Q4" si="1">SUM(E5:E11)</f>
        <v>0</v>
      </c>
      <c r="F4" s="120">
        <f t="shared" si="1"/>
        <v>0</v>
      </c>
      <c r="G4" s="120">
        <f t="shared" si="1"/>
        <v>0</v>
      </c>
      <c r="H4" s="120">
        <f t="shared" si="1"/>
        <v>0</v>
      </c>
      <c r="I4" s="120">
        <f t="shared" si="1"/>
        <v>0</v>
      </c>
      <c r="J4" s="120">
        <f t="shared" si="1"/>
        <v>0</v>
      </c>
      <c r="K4" s="120">
        <f t="shared" si="1"/>
        <v>0</v>
      </c>
      <c r="L4" s="120">
        <f t="shared" si="1"/>
        <v>0</v>
      </c>
      <c r="M4" s="120">
        <f t="shared" si="1"/>
        <v>0</v>
      </c>
      <c r="N4" s="120">
        <f t="shared" si="1"/>
        <v>0</v>
      </c>
      <c r="O4" s="120">
        <f t="shared" si="1"/>
        <v>0</v>
      </c>
      <c r="P4" s="120">
        <f t="shared" si="1"/>
        <v>0</v>
      </c>
      <c r="Q4" s="120">
        <f t="shared" si="1"/>
        <v>0</v>
      </c>
    </row>
    <row r="5" spans="1:17">
      <c r="A5" s="77" t="s">
        <v>11</v>
      </c>
      <c r="B5" s="78" t="s">
        <v>83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</row>
    <row r="6" spans="1:17">
      <c r="A6" s="77" t="s">
        <v>13</v>
      </c>
      <c r="B6" s="78" t="s">
        <v>84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</row>
    <row r="7" spans="1:17">
      <c r="A7" s="77" t="s">
        <v>15</v>
      </c>
      <c r="B7" s="78" t="s">
        <v>85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</row>
    <row r="8" spans="1:17">
      <c r="A8" s="77" t="s">
        <v>16</v>
      </c>
      <c r="B8" s="78" t="s">
        <v>78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</row>
    <row r="9" spans="1:17">
      <c r="A9" s="77" t="s">
        <v>18</v>
      </c>
      <c r="B9" s="78" t="s">
        <v>86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7">
      <c r="A10" s="77" t="s">
        <v>19</v>
      </c>
      <c r="B10" s="78" t="s">
        <v>87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</row>
    <row r="11" spans="1:17">
      <c r="A11" s="77" t="s">
        <v>47</v>
      </c>
      <c r="B11" s="78" t="s">
        <v>88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</row>
    <row r="12" spans="1:17">
      <c r="A12" s="98" t="s">
        <v>31</v>
      </c>
      <c r="B12" s="99" t="s">
        <v>89</v>
      </c>
      <c r="C12" s="120">
        <f>SUM(C13:C19)</f>
        <v>0</v>
      </c>
      <c r="D12" s="120">
        <f t="shared" ref="D12:Q12" si="2">SUM(D13:D19)</f>
        <v>0</v>
      </c>
      <c r="E12" s="120">
        <f t="shared" si="2"/>
        <v>0</v>
      </c>
      <c r="F12" s="120">
        <f t="shared" si="2"/>
        <v>0</v>
      </c>
      <c r="G12" s="120">
        <f t="shared" si="2"/>
        <v>0</v>
      </c>
      <c r="H12" s="120">
        <f t="shared" si="2"/>
        <v>0</v>
      </c>
      <c r="I12" s="120">
        <f t="shared" si="2"/>
        <v>0</v>
      </c>
      <c r="J12" s="120">
        <f t="shared" si="2"/>
        <v>0</v>
      </c>
      <c r="K12" s="120">
        <f t="shared" si="2"/>
        <v>0</v>
      </c>
      <c r="L12" s="120">
        <f t="shared" si="2"/>
        <v>0</v>
      </c>
      <c r="M12" s="120">
        <f t="shared" si="2"/>
        <v>0</v>
      </c>
      <c r="N12" s="120">
        <f t="shared" si="2"/>
        <v>0</v>
      </c>
      <c r="O12" s="120">
        <f t="shared" si="2"/>
        <v>0</v>
      </c>
      <c r="P12" s="120">
        <f t="shared" si="2"/>
        <v>0</v>
      </c>
      <c r="Q12" s="120">
        <f t="shared" si="2"/>
        <v>0</v>
      </c>
    </row>
    <row r="13" spans="1:17">
      <c r="A13" s="77" t="s">
        <v>11</v>
      </c>
      <c r="B13" s="78" t="s">
        <v>67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</row>
    <row r="14" spans="1:17">
      <c r="A14" s="77" t="s">
        <v>13</v>
      </c>
      <c r="B14" s="78" t="s">
        <v>95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</row>
    <row r="15" spans="1:17">
      <c r="A15" s="77" t="s">
        <v>15</v>
      </c>
      <c r="B15" s="78" t="s">
        <v>90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</row>
    <row r="16" spans="1:17">
      <c r="A16" s="77" t="s">
        <v>16</v>
      </c>
      <c r="B16" s="78" t="s">
        <v>91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</row>
    <row r="17" spans="1:17">
      <c r="A17" s="77" t="s">
        <v>18</v>
      </c>
      <c r="B17" s="78" t="s">
        <v>92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</row>
    <row r="18" spans="1:17">
      <c r="A18" s="77" t="s">
        <v>19</v>
      </c>
      <c r="B18" s="78" t="s">
        <v>100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</row>
    <row r="19" spans="1:17">
      <c r="A19" s="77" t="s">
        <v>47</v>
      </c>
      <c r="B19" s="78" t="s">
        <v>93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</row>
    <row r="20" spans="1:17">
      <c r="A20" s="98" t="s">
        <v>42</v>
      </c>
      <c r="B20" s="99" t="s">
        <v>94</v>
      </c>
      <c r="C20" s="120">
        <f>C4-C12</f>
        <v>0</v>
      </c>
      <c r="D20" s="120">
        <f t="shared" ref="D20:Q20" si="3">D4-D12</f>
        <v>0</v>
      </c>
      <c r="E20" s="120">
        <f t="shared" si="3"/>
        <v>0</v>
      </c>
      <c r="F20" s="120">
        <f t="shared" si="3"/>
        <v>0</v>
      </c>
      <c r="G20" s="120">
        <f t="shared" si="3"/>
        <v>0</v>
      </c>
      <c r="H20" s="120">
        <f t="shared" si="3"/>
        <v>0</v>
      </c>
      <c r="I20" s="120">
        <f t="shared" si="3"/>
        <v>0</v>
      </c>
      <c r="J20" s="120">
        <f t="shared" si="3"/>
        <v>0</v>
      </c>
      <c r="K20" s="120">
        <f t="shared" si="3"/>
        <v>0</v>
      </c>
      <c r="L20" s="120">
        <f t="shared" si="3"/>
        <v>0</v>
      </c>
      <c r="M20" s="120">
        <f t="shared" si="3"/>
        <v>0</v>
      </c>
      <c r="N20" s="120">
        <f t="shared" si="3"/>
        <v>0</v>
      </c>
      <c r="O20" s="120">
        <f t="shared" si="3"/>
        <v>0</v>
      </c>
      <c r="P20" s="120">
        <f t="shared" si="3"/>
        <v>0</v>
      </c>
      <c r="Q20" s="120">
        <f t="shared" si="3"/>
        <v>0</v>
      </c>
    </row>
    <row r="21" spans="1:17">
      <c r="A21" s="98" t="s">
        <v>44</v>
      </c>
      <c r="B21" s="99" t="s">
        <v>97</v>
      </c>
      <c r="C21" s="122">
        <f>+C3+C20</f>
        <v>0</v>
      </c>
      <c r="D21" s="122">
        <f>+D3+D20</f>
        <v>0</v>
      </c>
      <c r="E21" s="122">
        <f t="shared" ref="E21:Q21" si="4">+E3+E20</f>
        <v>0</v>
      </c>
      <c r="F21" s="122">
        <f t="shared" si="4"/>
        <v>0</v>
      </c>
      <c r="G21" s="122">
        <f t="shared" si="4"/>
        <v>0</v>
      </c>
      <c r="H21" s="122">
        <f t="shared" si="4"/>
        <v>0</v>
      </c>
      <c r="I21" s="122">
        <f t="shared" si="4"/>
        <v>0</v>
      </c>
      <c r="J21" s="122">
        <f t="shared" si="4"/>
        <v>0</v>
      </c>
      <c r="K21" s="122">
        <f t="shared" si="4"/>
        <v>0</v>
      </c>
      <c r="L21" s="122">
        <f t="shared" si="4"/>
        <v>0</v>
      </c>
      <c r="M21" s="122">
        <f t="shared" si="4"/>
        <v>0</v>
      </c>
      <c r="N21" s="122">
        <f t="shared" si="4"/>
        <v>0</v>
      </c>
      <c r="O21" s="122">
        <f t="shared" si="4"/>
        <v>0</v>
      </c>
      <c r="P21" s="122">
        <f t="shared" si="4"/>
        <v>0</v>
      </c>
      <c r="Q21" s="122">
        <f t="shared" si="4"/>
        <v>0</v>
      </c>
    </row>
    <row r="22" spans="1:17">
      <c r="A22" s="83"/>
      <c r="B22" s="123" t="s">
        <v>98</v>
      </c>
      <c r="C22" s="124" t="str">
        <f>IF(COUNTIF(C21:Q21,"&lt;0")&gt;0,"Nie","Tak")</f>
        <v>Tak</v>
      </c>
    </row>
    <row r="24" spans="1:17" ht="25.5" customHeight="1">
      <c r="A24" s="86" t="s">
        <v>111</v>
      </c>
    </row>
    <row r="25" spans="1:17" ht="12.75">
      <c r="A25" s="106" t="s">
        <v>0</v>
      </c>
      <c r="B25" s="107" t="s">
        <v>1</v>
      </c>
      <c r="C25" s="105" t="str">
        <f>'Dane wejściowe'!C6</f>
        <v/>
      </c>
      <c r="D25" s="105" t="str">
        <f>'Dane wejściowe'!D6</f>
        <v/>
      </c>
      <c r="E25" s="105" t="str">
        <f>'Dane wejściowe'!E6</f>
        <v/>
      </c>
      <c r="F25" s="105" t="str">
        <f>'Dane wejściowe'!F6</f>
        <v/>
      </c>
      <c r="G25" s="105" t="str">
        <f>'Dane wejściowe'!G6</f>
        <v/>
      </c>
      <c r="H25" s="105" t="str">
        <f>'Dane wejściowe'!H6</f>
        <v/>
      </c>
      <c r="I25" s="105" t="str">
        <f>'Dane wejściowe'!I6</f>
        <v/>
      </c>
      <c r="J25" s="105" t="str">
        <f>'Dane wejściowe'!J6</f>
        <v/>
      </c>
      <c r="K25" s="105" t="str">
        <f>'Dane wejściowe'!K6</f>
        <v/>
      </c>
      <c r="L25" s="105" t="str">
        <f>'Dane wejściowe'!L6</f>
        <v/>
      </c>
      <c r="M25" s="105" t="str">
        <f>'Dane wejściowe'!M6</f>
        <v/>
      </c>
      <c r="N25" s="105" t="str">
        <f>'Dane wejściowe'!N6</f>
        <v/>
      </c>
      <c r="O25" s="105" t="str">
        <f>'Dane wejściowe'!O6</f>
        <v/>
      </c>
      <c r="P25" s="105" t="str">
        <f>'Dane wejściowe'!P6</f>
        <v/>
      </c>
      <c r="Q25" s="105" t="str">
        <f>'Dane wejściowe'!Q6</f>
        <v/>
      </c>
    </row>
    <row r="26" spans="1:17">
      <c r="A26" s="98" t="s">
        <v>23</v>
      </c>
      <c r="B26" s="99" t="s">
        <v>96</v>
      </c>
      <c r="C26" s="120">
        <v>0</v>
      </c>
      <c r="D26" s="120">
        <f>C44</f>
        <v>0</v>
      </c>
      <c r="E26" s="120">
        <f>D44</f>
        <v>0</v>
      </c>
      <c r="F26" s="120">
        <f t="shared" ref="F26" si="5">E44</f>
        <v>0</v>
      </c>
      <c r="G26" s="120">
        <f t="shared" ref="G26" si="6">F44</f>
        <v>0</v>
      </c>
      <c r="H26" s="120">
        <f t="shared" ref="H26" si="7">G44</f>
        <v>0</v>
      </c>
      <c r="I26" s="120">
        <f t="shared" ref="I26" si="8">H44</f>
        <v>0</v>
      </c>
      <c r="J26" s="120">
        <f t="shared" ref="J26" si="9">I44</f>
        <v>0</v>
      </c>
      <c r="K26" s="120">
        <f t="shared" ref="K26" si="10">J44</f>
        <v>0</v>
      </c>
      <c r="L26" s="120">
        <f t="shared" ref="L26" si="11">K44</f>
        <v>0</v>
      </c>
      <c r="M26" s="120">
        <f t="shared" ref="M26" si="12">L44</f>
        <v>0</v>
      </c>
      <c r="N26" s="120">
        <f t="shared" ref="N26" si="13">M44</f>
        <v>0</v>
      </c>
      <c r="O26" s="120">
        <f t="shared" ref="O26" si="14">N44</f>
        <v>0</v>
      </c>
      <c r="P26" s="120">
        <f t="shared" ref="P26" si="15">O44</f>
        <v>0</v>
      </c>
      <c r="Q26" s="120">
        <f t="shared" ref="Q26" si="16">P44</f>
        <v>0</v>
      </c>
    </row>
    <row r="27" spans="1:17">
      <c r="A27" s="98" t="s">
        <v>27</v>
      </c>
      <c r="B27" s="99" t="s">
        <v>82</v>
      </c>
      <c r="C27" s="120">
        <f>SUM(C28:C34)</f>
        <v>0</v>
      </c>
      <c r="D27" s="120">
        <f>SUM(D28:D34)</f>
        <v>0</v>
      </c>
      <c r="E27" s="120">
        <f t="shared" ref="E27:Q27" si="17">SUM(E28:E34)</f>
        <v>0</v>
      </c>
      <c r="F27" s="120">
        <f t="shared" si="17"/>
        <v>0</v>
      </c>
      <c r="G27" s="120">
        <f t="shared" si="17"/>
        <v>0</v>
      </c>
      <c r="H27" s="120">
        <f t="shared" si="17"/>
        <v>0</v>
      </c>
      <c r="I27" s="120">
        <f t="shared" si="17"/>
        <v>0</v>
      </c>
      <c r="J27" s="120">
        <f t="shared" si="17"/>
        <v>0</v>
      </c>
      <c r="K27" s="120">
        <f t="shared" si="17"/>
        <v>0</v>
      </c>
      <c r="L27" s="120">
        <f t="shared" si="17"/>
        <v>0</v>
      </c>
      <c r="M27" s="120">
        <f t="shared" si="17"/>
        <v>0</v>
      </c>
      <c r="N27" s="120">
        <f t="shared" si="17"/>
        <v>0</v>
      </c>
      <c r="O27" s="120">
        <f t="shared" si="17"/>
        <v>0</v>
      </c>
      <c r="P27" s="120">
        <f t="shared" si="17"/>
        <v>0</v>
      </c>
      <c r="Q27" s="120">
        <f t="shared" si="17"/>
        <v>0</v>
      </c>
    </row>
    <row r="28" spans="1:17">
      <c r="A28" s="77" t="s">
        <v>11</v>
      </c>
      <c r="B28" s="78" t="s">
        <v>83</v>
      </c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</row>
    <row r="29" spans="1:17">
      <c r="A29" s="77" t="s">
        <v>13</v>
      </c>
      <c r="B29" s="78" t="s">
        <v>84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</row>
    <row r="30" spans="1:17">
      <c r="A30" s="77" t="s">
        <v>15</v>
      </c>
      <c r="B30" s="78" t="s">
        <v>85</v>
      </c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</row>
    <row r="31" spans="1:17">
      <c r="A31" s="77" t="s">
        <v>16</v>
      </c>
      <c r="B31" s="78" t="s">
        <v>78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</row>
    <row r="32" spans="1:17">
      <c r="A32" s="77" t="s">
        <v>18</v>
      </c>
      <c r="B32" s="78" t="s">
        <v>86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</row>
    <row r="33" spans="1:17">
      <c r="A33" s="77" t="s">
        <v>19</v>
      </c>
      <c r="B33" s="78" t="s">
        <v>87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</row>
    <row r="34" spans="1:17">
      <c r="A34" s="77" t="s">
        <v>47</v>
      </c>
      <c r="B34" s="78" t="s">
        <v>88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</row>
    <row r="35" spans="1:17">
      <c r="A35" s="98" t="s">
        <v>31</v>
      </c>
      <c r="B35" s="99" t="s">
        <v>89</v>
      </c>
      <c r="C35" s="120">
        <f>SUM(C36:C42)</f>
        <v>0</v>
      </c>
      <c r="D35" s="120">
        <f t="shared" ref="D35:Q35" si="18">SUM(D36:D42)</f>
        <v>0</v>
      </c>
      <c r="E35" s="120">
        <f t="shared" si="18"/>
        <v>0</v>
      </c>
      <c r="F35" s="120">
        <f t="shared" si="18"/>
        <v>0</v>
      </c>
      <c r="G35" s="120">
        <f t="shared" si="18"/>
        <v>0</v>
      </c>
      <c r="H35" s="120">
        <f t="shared" si="18"/>
        <v>0</v>
      </c>
      <c r="I35" s="120">
        <f t="shared" si="18"/>
        <v>0</v>
      </c>
      <c r="J35" s="120">
        <f t="shared" si="18"/>
        <v>0</v>
      </c>
      <c r="K35" s="120">
        <f t="shared" si="18"/>
        <v>0</v>
      </c>
      <c r="L35" s="120">
        <f t="shared" si="18"/>
        <v>0</v>
      </c>
      <c r="M35" s="120">
        <f t="shared" si="18"/>
        <v>0</v>
      </c>
      <c r="N35" s="120">
        <f t="shared" si="18"/>
        <v>0</v>
      </c>
      <c r="O35" s="120">
        <f t="shared" si="18"/>
        <v>0</v>
      </c>
      <c r="P35" s="120">
        <f t="shared" si="18"/>
        <v>0</v>
      </c>
      <c r="Q35" s="120">
        <f t="shared" si="18"/>
        <v>0</v>
      </c>
    </row>
    <row r="36" spans="1:17">
      <c r="A36" s="77" t="s">
        <v>11</v>
      </c>
      <c r="B36" s="78" t="s">
        <v>67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</row>
    <row r="37" spans="1:17">
      <c r="A37" s="77" t="s">
        <v>13</v>
      </c>
      <c r="B37" s="78" t="s">
        <v>95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</row>
    <row r="38" spans="1:17">
      <c r="A38" s="77" t="s">
        <v>15</v>
      </c>
      <c r="B38" s="78" t="s">
        <v>90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</row>
    <row r="39" spans="1:17">
      <c r="A39" s="77" t="s">
        <v>16</v>
      </c>
      <c r="B39" s="78" t="s">
        <v>91</v>
      </c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</row>
    <row r="40" spans="1:17">
      <c r="A40" s="77" t="s">
        <v>18</v>
      </c>
      <c r="B40" s="78" t="s">
        <v>92</v>
      </c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</row>
    <row r="41" spans="1:17">
      <c r="A41" s="77" t="s">
        <v>19</v>
      </c>
      <c r="B41" s="78" t="s">
        <v>100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</row>
    <row r="42" spans="1:17">
      <c r="A42" s="77" t="s">
        <v>47</v>
      </c>
      <c r="B42" s="78" t="s">
        <v>93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</row>
    <row r="43" spans="1:17">
      <c r="A43" s="98" t="s">
        <v>42</v>
      </c>
      <c r="B43" s="99" t="s">
        <v>94</v>
      </c>
      <c r="C43" s="120">
        <f>C27-C35</f>
        <v>0</v>
      </c>
      <c r="D43" s="120">
        <f t="shared" ref="D43:Q43" si="19">D27-D35</f>
        <v>0</v>
      </c>
      <c r="E43" s="120">
        <f t="shared" si="19"/>
        <v>0</v>
      </c>
      <c r="F43" s="120">
        <f t="shared" si="19"/>
        <v>0</v>
      </c>
      <c r="G43" s="120">
        <f t="shared" si="19"/>
        <v>0</v>
      </c>
      <c r="H43" s="120">
        <f t="shared" si="19"/>
        <v>0</v>
      </c>
      <c r="I43" s="120">
        <f t="shared" si="19"/>
        <v>0</v>
      </c>
      <c r="J43" s="120">
        <f t="shared" si="19"/>
        <v>0</v>
      </c>
      <c r="K43" s="120">
        <f t="shared" si="19"/>
        <v>0</v>
      </c>
      <c r="L43" s="120">
        <f t="shared" si="19"/>
        <v>0</v>
      </c>
      <c r="M43" s="120">
        <f t="shared" si="19"/>
        <v>0</v>
      </c>
      <c r="N43" s="120">
        <f t="shared" si="19"/>
        <v>0</v>
      </c>
      <c r="O43" s="120">
        <f t="shared" si="19"/>
        <v>0</v>
      </c>
      <c r="P43" s="120">
        <f t="shared" si="19"/>
        <v>0</v>
      </c>
      <c r="Q43" s="120">
        <f t="shared" si="19"/>
        <v>0</v>
      </c>
    </row>
    <row r="44" spans="1:17">
      <c r="A44" s="98" t="s">
        <v>44</v>
      </c>
      <c r="B44" s="99" t="s">
        <v>97</v>
      </c>
      <c r="C44" s="122">
        <f>+C26+C43</f>
        <v>0</v>
      </c>
      <c r="D44" s="122">
        <f>+D26+D43</f>
        <v>0</v>
      </c>
      <c r="E44" s="122">
        <f t="shared" ref="E44:Q44" si="20">+E26+E43</f>
        <v>0</v>
      </c>
      <c r="F44" s="122">
        <f t="shared" si="20"/>
        <v>0</v>
      </c>
      <c r="G44" s="122">
        <f t="shared" si="20"/>
        <v>0</v>
      </c>
      <c r="H44" s="122">
        <f t="shared" si="20"/>
        <v>0</v>
      </c>
      <c r="I44" s="122">
        <f t="shared" si="20"/>
        <v>0</v>
      </c>
      <c r="J44" s="122">
        <f t="shared" si="20"/>
        <v>0</v>
      </c>
      <c r="K44" s="122">
        <f t="shared" si="20"/>
        <v>0</v>
      </c>
      <c r="L44" s="122">
        <f t="shared" si="20"/>
        <v>0</v>
      </c>
      <c r="M44" s="122">
        <f t="shared" si="20"/>
        <v>0</v>
      </c>
      <c r="N44" s="122">
        <f t="shared" si="20"/>
        <v>0</v>
      </c>
      <c r="O44" s="122">
        <f t="shared" si="20"/>
        <v>0</v>
      </c>
      <c r="P44" s="122">
        <f t="shared" si="20"/>
        <v>0</v>
      </c>
      <c r="Q44" s="122">
        <f t="shared" si="20"/>
        <v>0</v>
      </c>
    </row>
    <row r="45" spans="1:17">
      <c r="A45" s="83"/>
      <c r="B45" s="123" t="s">
        <v>102</v>
      </c>
      <c r="C45" s="124" t="str">
        <f>IF(COUNTIF(C44:Q44,"&lt;0")+COUNTIF(C44:Q44,"=0")&gt;0,"Nie","Tak")</f>
        <v>Nie</v>
      </c>
    </row>
    <row r="48" spans="1:17" ht="12.75">
      <c r="A48" s="86" t="s">
        <v>107</v>
      </c>
    </row>
    <row r="49" spans="1:17" ht="12.75">
      <c r="A49" s="106" t="s">
        <v>0</v>
      </c>
      <c r="B49" s="107" t="s">
        <v>1</v>
      </c>
      <c r="C49" s="105" t="str">
        <f>'Dane wejściowe'!C6</f>
        <v/>
      </c>
      <c r="D49" s="105" t="str">
        <f>'Dane wejściowe'!D6</f>
        <v/>
      </c>
      <c r="E49" s="105" t="str">
        <f>'Dane wejściowe'!E6</f>
        <v/>
      </c>
      <c r="F49" s="105" t="str">
        <f>'Dane wejściowe'!F6</f>
        <v/>
      </c>
      <c r="G49" s="105" t="str">
        <f>'Dane wejściowe'!G6</f>
        <v/>
      </c>
      <c r="H49" s="105" t="str">
        <f>'Dane wejściowe'!H6</f>
        <v/>
      </c>
      <c r="I49" s="105" t="str">
        <f>'Dane wejściowe'!I6</f>
        <v/>
      </c>
      <c r="J49" s="105" t="str">
        <f>'Dane wejściowe'!J6</f>
        <v/>
      </c>
      <c r="K49" s="105" t="str">
        <f>'Dane wejściowe'!K6</f>
        <v/>
      </c>
      <c r="L49" s="105" t="str">
        <f>'Dane wejściowe'!L6</f>
        <v/>
      </c>
      <c r="M49" s="105" t="str">
        <f>'Dane wejściowe'!M6</f>
        <v/>
      </c>
      <c r="N49" s="105" t="str">
        <f>'Dane wejściowe'!N6</f>
        <v/>
      </c>
      <c r="O49" s="105" t="str">
        <f>'Dane wejściowe'!O6</f>
        <v/>
      </c>
      <c r="P49" s="105" t="str">
        <f>'Dane wejściowe'!P6</f>
        <v/>
      </c>
      <c r="Q49" s="105" t="str">
        <f>'Dane wejściowe'!Q6</f>
        <v/>
      </c>
    </row>
    <row r="50" spans="1:17">
      <c r="A50" s="98" t="s">
        <v>23</v>
      </c>
      <c r="B50" s="99" t="s">
        <v>96</v>
      </c>
      <c r="C50" s="120">
        <v>0</v>
      </c>
      <c r="D50" s="120">
        <f>C68</f>
        <v>0</v>
      </c>
      <c r="E50" s="120">
        <f>D68</f>
        <v>0</v>
      </c>
      <c r="F50" s="120">
        <f t="shared" ref="F50:Q50" si="21">E68</f>
        <v>0</v>
      </c>
      <c r="G50" s="120">
        <f t="shared" si="21"/>
        <v>0</v>
      </c>
      <c r="H50" s="120">
        <f t="shared" si="21"/>
        <v>0</v>
      </c>
      <c r="I50" s="120">
        <f t="shared" si="21"/>
        <v>0</v>
      </c>
      <c r="J50" s="120">
        <f t="shared" si="21"/>
        <v>0</v>
      </c>
      <c r="K50" s="120">
        <f t="shared" si="21"/>
        <v>0</v>
      </c>
      <c r="L50" s="120">
        <f t="shared" si="21"/>
        <v>0</v>
      </c>
      <c r="M50" s="120">
        <f t="shared" si="21"/>
        <v>0</v>
      </c>
      <c r="N50" s="120">
        <f t="shared" si="21"/>
        <v>0</v>
      </c>
      <c r="O50" s="120">
        <f t="shared" si="21"/>
        <v>0</v>
      </c>
      <c r="P50" s="120">
        <f t="shared" si="21"/>
        <v>0</v>
      </c>
      <c r="Q50" s="120">
        <f t="shared" si="21"/>
        <v>0</v>
      </c>
    </row>
    <row r="51" spans="1:17">
      <c r="A51" s="98" t="s">
        <v>27</v>
      </c>
      <c r="B51" s="99" t="s">
        <v>82</v>
      </c>
      <c r="C51" s="120">
        <f>SUM(C52:C58)</f>
        <v>0</v>
      </c>
      <c r="D51" s="120">
        <f>SUM(D52:D58)</f>
        <v>0</v>
      </c>
      <c r="E51" s="120">
        <f t="shared" ref="E51:Q51" si="22">SUM(E52:E58)</f>
        <v>0</v>
      </c>
      <c r="F51" s="120">
        <f t="shared" si="22"/>
        <v>0</v>
      </c>
      <c r="G51" s="120">
        <f t="shared" si="22"/>
        <v>0</v>
      </c>
      <c r="H51" s="120">
        <f t="shared" si="22"/>
        <v>0</v>
      </c>
      <c r="I51" s="120">
        <f t="shared" si="22"/>
        <v>0</v>
      </c>
      <c r="J51" s="120">
        <f t="shared" si="22"/>
        <v>0</v>
      </c>
      <c r="K51" s="120">
        <f t="shared" si="22"/>
        <v>0</v>
      </c>
      <c r="L51" s="120">
        <f t="shared" si="22"/>
        <v>0</v>
      </c>
      <c r="M51" s="120">
        <f t="shared" si="22"/>
        <v>0</v>
      </c>
      <c r="N51" s="120">
        <f t="shared" si="22"/>
        <v>0</v>
      </c>
      <c r="O51" s="120">
        <f t="shared" si="22"/>
        <v>0</v>
      </c>
      <c r="P51" s="120">
        <f t="shared" si="22"/>
        <v>0</v>
      </c>
      <c r="Q51" s="120">
        <f t="shared" si="22"/>
        <v>0</v>
      </c>
    </row>
    <row r="52" spans="1:17">
      <c r="A52" s="77" t="s">
        <v>11</v>
      </c>
      <c r="B52" s="78" t="s">
        <v>83</v>
      </c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</row>
    <row r="53" spans="1:17">
      <c r="A53" s="77" t="s">
        <v>13</v>
      </c>
      <c r="B53" s="78" t="s">
        <v>84</v>
      </c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</row>
    <row r="54" spans="1:17">
      <c r="A54" s="77" t="s">
        <v>15</v>
      </c>
      <c r="B54" s="78" t="s">
        <v>85</v>
      </c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</row>
    <row r="55" spans="1:17">
      <c r="A55" s="77" t="s">
        <v>16</v>
      </c>
      <c r="B55" s="78" t="s">
        <v>78</v>
      </c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</row>
    <row r="56" spans="1:17">
      <c r="A56" s="77" t="s">
        <v>18</v>
      </c>
      <c r="B56" s="78" t="s">
        <v>86</v>
      </c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</row>
    <row r="57" spans="1:17">
      <c r="A57" s="77" t="s">
        <v>19</v>
      </c>
      <c r="B57" s="78" t="s">
        <v>87</v>
      </c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</row>
    <row r="58" spans="1:17">
      <c r="A58" s="77" t="s">
        <v>47</v>
      </c>
      <c r="B58" s="78" t="s">
        <v>88</v>
      </c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</row>
    <row r="59" spans="1:17">
      <c r="A59" s="98" t="s">
        <v>31</v>
      </c>
      <c r="B59" s="99" t="s">
        <v>89</v>
      </c>
      <c r="C59" s="120">
        <f>SUM(C60:C66)</f>
        <v>0</v>
      </c>
      <c r="D59" s="120">
        <f t="shared" ref="D59:Q59" si="23">SUM(D60:D66)</f>
        <v>0</v>
      </c>
      <c r="E59" s="120">
        <f t="shared" si="23"/>
        <v>0</v>
      </c>
      <c r="F59" s="120">
        <f t="shared" si="23"/>
        <v>0</v>
      </c>
      <c r="G59" s="120">
        <f t="shared" si="23"/>
        <v>0</v>
      </c>
      <c r="H59" s="120">
        <f t="shared" si="23"/>
        <v>0</v>
      </c>
      <c r="I59" s="120">
        <f t="shared" si="23"/>
        <v>0</v>
      </c>
      <c r="J59" s="120">
        <f t="shared" si="23"/>
        <v>0</v>
      </c>
      <c r="K59" s="120">
        <f t="shared" si="23"/>
        <v>0</v>
      </c>
      <c r="L59" s="120">
        <f t="shared" si="23"/>
        <v>0</v>
      </c>
      <c r="M59" s="120">
        <f t="shared" si="23"/>
        <v>0</v>
      </c>
      <c r="N59" s="120">
        <f t="shared" si="23"/>
        <v>0</v>
      </c>
      <c r="O59" s="120">
        <f t="shared" si="23"/>
        <v>0</v>
      </c>
      <c r="P59" s="120">
        <f t="shared" si="23"/>
        <v>0</v>
      </c>
      <c r="Q59" s="120">
        <f t="shared" si="23"/>
        <v>0</v>
      </c>
    </row>
    <row r="60" spans="1:17">
      <c r="A60" s="77" t="s">
        <v>11</v>
      </c>
      <c r="B60" s="78" t="s">
        <v>67</v>
      </c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</row>
    <row r="61" spans="1:17">
      <c r="A61" s="77" t="s">
        <v>13</v>
      </c>
      <c r="B61" s="78" t="s">
        <v>95</v>
      </c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</row>
    <row r="62" spans="1:17">
      <c r="A62" s="77" t="s">
        <v>15</v>
      </c>
      <c r="B62" s="78" t="s">
        <v>90</v>
      </c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</row>
    <row r="63" spans="1:17">
      <c r="A63" s="77" t="s">
        <v>16</v>
      </c>
      <c r="B63" s="78" t="s">
        <v>91</v>
      </c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</row>
    <row r="64" spans="1:17">
      <c r="A64" s="77" t="s">
        <v>18</v>
      </c>
      <c r="B64" s="78" t="s">
        <v>92</v>
      </c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</row>
    <row r="65" spans="1:17">
      <c r="A65" s="77" t="s">
        <v>19</v>
      </c>
      <c r="B65" s="78" t="s">
        <v>100</v>
      </c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</row>
    <row r="66" spans="1:17">
      <c r="A66" s="77" t="s">
        <v>47</v>
      </c>
      <c r="B66" s="78" t="s">
        <v>93</v>
      </c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</row>
    <row r="67" spans="1:17">
      <c r="A67" s="98" t="s">
        <v>42</v>
      </c>
      <c r="B67" s="99" t="s">
        <v>94</v>
      </c>
      <c r="C67" s="120">
        <f>C51-C59</f>
        <v>0</v>
      </c>
      <c r="D67" s="120">
        <f t="shared" ref="D67:Q67" si="24">D51-D59</f>
        <v>0</v>
      </c>
      <c r="E67" s="120">
        <f t="shared" si="24"/>
        <v>0</v>
      </c>
      <c r="F67" s="120">
        <f t="shared" si="24"/>
        <v>0</v>
      </c>
      <c r="G67" s="120">
        <f t="shared" si="24"/>
        <v>0</v>
      </c>
      <c r="H67" s="120">
        <f t="shared" si="24"/>
        <v>0</v>
      </c>
      <c r="I67" s="120">
        <f t="shared" si="24"/>
        <v>0</v>
      </c>
      <c r="J67" s="120">
        <f t="shared" si="24"/>
        <v>0</v>
      </c>
      <c r="K67" s="120">
        <f t="shared" si="24"/>
        <v>0</v>
      </c>
      <c r="L67" s="120">
        <f t="shared" si="24"/>
        <v>0</v>
      </c>
      <c r="M67" s="120">
        <f t="shared" si="24"/>
        <v>0</v>
      </c>
      <c r="N67" s="120">
        <f t="shared" si="24"/>
        <v>0</v>
      </c>
      <c r="O67" s="120">
        <f t="shared" si="24"/>
        <v>0</v>
      </c>
      <c r="P67" s="120">
        <f t="shared" si="24"/>
        <v>0</v>
      </c>
      <c r="Q67" s="120">
        <f t="shared" si="24"/>
        <v>0</v>
      </c>
    </row>
    <row r="68" spans="1:17">
      <c r="A68" s="98" t="s">
        <v>44</v>
      </c>
      <c r="B68" s="99" t="s">
        <v>97</v>
      </c>
      <c r="C68" s="122">
        <f>+C50+C67</f>
        <v>0</v>
      </c>
      <c r="D68" s="122">
        <f>+D50+D67</f>
        <v>0</v>
      </c>
      <c r="E68" s="122">
        <f t="shared" ref="E68:Q68" si="25">+E50+E67</f>
        <v>0</v>
      </c>
      <c r="F68" s="122">
        <f t="shared" si="25"/>
        <v>0</v>
      </c>
      <c r="G68" s="122">
        <f t="shared" si="25"/>
        <v>0</v>
      </c>
      <c r="H68" s="122">
        <f t="shared" si="25"/>
        <v>0</v>
      </c>
      <c r="I68" s="122">
        <f t="shared" si="25"/>
        <v>0</v>
      </c>
      <c r="J68" s="122">
        <f t="shared" si="25"/>
        <v>0</v>
      </c>
      <c r="K68" s="122">
        <f t="shared" si="25"/>
        <v>0</v>
      </c>
      <c r="L68" s="122">
        <f t="shared" si="25"/>
        <v>0</v>
      </c>
      <c r="M68" s="122">
        <f t="shared" si="25"/>
        <v>0</v>
      </c>
      <c r="N68" s="122">
        <f t="shared" si="25"/>
        <v>0</v>
      </c>
      <c r="O68" s="122">
        <f t="shared" si="25"/>
        <v>0</v>
      </c>
      <c r="P68" s="122">
        <f t="shared" si="25"/>
        <v>0</v>
      </c>
      <c r="Q68" s="122">
        <f t="shared" si="25"/>
        <v>0</v>
      </c>
    </row>
    <row r="69" spans="1:17">
      <c r="A69" s="83"/>
      <c r="B69" s="123" t="s">
        <v>108</v>
      </c>
      <c r="C69" s="124" t="str">
        <f>IF(COUNTIF(C68:Q68,"&lt;0")+COUNTIF(C68:Q68,"=0")&gt;0,"Nie","Tak")</f>
        <v>Nie</v>
      </c>
    </row>
  </sheetData>
  <conditionalFormatting sqref="C22">
    <cfRule type="cellIs" dxfId="5" priority="9" operator="equal">
      <formula>"Tak"</formula>
    </cfRule>
    <cfRule type="cellIs" dxfId="4" priority="10" operator="equal">
      <formula>"Nie"</formula>
    </cfRule>
  </conditionalFormatting>
  <conditionalFormatting sqref="C45">
    <cfRule type="cellIs" dxfId="3" priority="5" operator="equal">
      <formula>"Tak"</formula>
    </cfRule>
    <cfRule type="cellIs" dxfId="2" priority="6" operator="equal">
      <formula>"Nie"</formula>
    </cfRule>
  </conditionalFormatting>
  <conditionalFormatting sqref="C69">
    <cfRule type="cellIs" dxfId="1" priority="1" operator="equal">
      <formula>"Tak"</formula>
    </cfRule>
    <cfRule type="cellIs" dxfId="0" priority="2" operator="equal">
      <formula>"Nie"</formula>
    </cfRule>
  </conditionalFormatting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Dane wejściowe</vt:lpstr>
      <vt:lpstr>Obliczenia</vt:lpstr>
      <vt:lpstr>Trwałość finansowa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Marciniak Maciej</dc:creator>
  <cp:lastModifiedBy>Agnieszka Pazdur</cp:lastModifiedBy>
  <dcterms:created xsi:type="dcterms:W3CDTF">2023-03-30T09:56:16Z</dcterms:created>
  <dcterms:modified xsi:type="dcterms:W3CDTF">2026-03-20T11:26:10Z</dcterms:modified>
</cp:coreProperties>
</file>